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geomacbook2024/Library/CloudStorage/Dropbox/ASR_Vorstand/Ergo-Cup/2026/"/>
    </mc:Choice>
  </mc:AlternateContent>
  <xr:revisionPtr revIDLastSave="0" documentId="13_ncr:1_{C551E8E7-B722-BF4F-A433-708C36E31CFC}" xr6:coauthVersionLast="47" xr6:coauthVersionMax="47" xr10:uidLastSave="{00000000-0000-0000-0000-000000000000}"/>
  <bookViews>
    <workbookView xWindow="0" yWindow="660" windowWidth="30240" windowHeight="17740" xr2:uid="{00000000-000D-0000-FFFF-FFFF00000000}"/>
  </bookViews>
  <sheets>
    <sheet name="Ausschreibung" sheetId="5" r:id="rId1"/>
    <sheet name="Meldeformular" sheetId="1" r:id="rId2"/>
    <sheet name="Intern" sheetId="2" r:id="rId3"/>
  </sheets>
  <definedNames>
    <definedName name="_xlnm._FilterDatabase" localSheetId="0" hidden="1">Ausschreibung!$C$8:$U$115</definedName>
    <definedName name="_xlnm._FilterDatabase" localSheetId="2" hidden="1">Intern!$C$11:$D$101</definedName>
    <definedName name="_xlnm._FilterDatabase" localSheetId="1" hidden="1">Meldeformular!$C$9:$S$125</definedName>
    <definedName name="_xlnm.Extract" localSheetId="2">Intern!$L$11:$L$11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2" i="2"/>
  <c r="J13" i="1" l="1"/>
  <c r="H15" i="1"/>
  <c r="H16" i="1"/>
  <c r="H17" i="1"/>
  <c r="H18" i="1"/>
  <c r="H19" i="1"/>
  <c r="H20" i="1"/>
  <c r="H21" i="1"/>
  <c r="H14" i="1"/>
  <c r="K13" i="1"/>
  <c r="H13" i="1"/>
  <c r="J17" i="1"/>
  <c r="J51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K14" i="1" l="1"/>
  <c r="L14" i="1"/>
  <c r="N14" i="1"/>
  <c r="O14" i="1"/>
  <c r="K15" i="1"/>
  <c r="L15" i="1"/>
  <c r="N15" i="1"/>
  <c r="O15" i="1"/>
  <c r="K16" i="1"/>
  <c r="L16" i="1"/>
  <c r="N16" i="1"/>
  <c r="O16" i="1"/>
  <c r="K17" i="1"/>
  <c r="L17" i="1"/>
  <c r="N17" i="1"/>
  <c r="O17" i="1"/>
  <c r="K18" i="1"/>
  <c r="L18" i="1"/>
  <c r="N18" i="1"/>
  <c r="O18" i="1"/>
  <c r="K19" i="1"/>
  <c r="L19" i="1"/>
  <c r="N19" i="1"/>
  <c r="O19" i="1"/>
  <c r="K20" i="1"/>
  <c r="L20" i="1"/>
  <c r="N20" i="1"/>
  <c r="O20" i="1"/>
  <c r="K21" i="1"/>
  <c r="L21" i="1"/>
  <c r="P21" i="1" s="1"/>
  <c r="N21" i="1"/>
  <c r="O21" i="1"/>
  <c r="K22" i="1"/>
  <c r="L22" i="1"/>
  <c r="N22" i="1"/>
  <c r="O22" i="1"/>
  <c r="K23" i="1"/>
  <c r="L23" i="1"/>
  <c r="N23" i="1"/>
  <c r="O23" i="1"/>
  <c r="K24" i="1"/>
  <c r="L24" i="1"/>
  <c r="M24" i="1" s="1"/>
  <c r="N24" i="1"/>
  <c r="O24" i="1"/>
  <c r="K25" i="1"/>
  <c r="L25" i="1"/>
  <c r="M25" i="1" s="1"/>
  <c r="N25" i="1"/>
  <c r="O25" i="1"/>
  <c r="K26" i="1"/>
  <c r="L26" i="1"/>
  <c r="M26" i="1" s="1"/>
  <c r="N26" i="1"/>
  <c r="O26" i="1"/>
  <c r="K27" i="1"/>
  <c r="L27" i="1"/>
  <c r="M27" i="1" s="1"/>
  <c r="N27" i="1"/>
  <c r="O27" i="1"/>
  <c r="K28" i="1"/>
  <c r="L28" i="1"/>
  <c r="M28" i="1" s="1"/>
  <c r="N28" i="1"/>
  <c r="O28" i="1"/>
  <c r="K29" i="1"/>
  <c r="L29" i="1"/>
  <c r="M29" i="1" s="1"/>
  <c r="N29" i="1"/>
  <c r="O29" i="1"/>
  <c r="K30" i="1"/>
  <c r="L30" i="1"/>
  <c r="M30" i="1" s="1"/>
  <c r="N30" i="1"/>
  <c r="O30" i="1"/>
  <c r="K31" i="1"/>
  <c r="L31" i="1"/>
  <c r="M31" i="1" s="1"/>
  <c r="N31" i="1"/>
  <c r="O31" i="1"/>
  <c r="K32" i="1"/>
  <c r="L32" i="1"/>
  <c r="M32" i="1" s="1"/>
  <c r="N32" i="1"/>
  <c r="O32" i="1"/>
  <c r="K33" i="1"/>
  <c r="L33" i="1"/>
  <c r="M33" i="1" s="1"/>
  <c r="N33" i="1"/>
  <c r="O33" i="1"/>
  <c r="K34" i="1"/>
  <c r="L34" i="1"/>
  <c r="M34" i="1" s="1"/>
  <c r="N34" i="1"/>
  <c r="O34" i="1"/>
  <c r="K35" i="1"/>
  <c r="L35" i="1"/>
  <c r="M35" i="1" s="1"/>
  <c r="N35" i="1"/>
  <c r="O35" i="1"/>
  <c r="K36" i="1"/>
  <c r="L36" i="1"/>
  <c r="M36" i="1" s="1"/>
  <c r="N36" i="1"/>
  <c r="O36" i="1"/>
  <c r="K37" i="1"/>
  <c r="L37" i="1"/>
  <c r="M37" i="1" s="1"/>
  <c r="N37" i="1"/>
  <c r="O37" i="1"/>
  <c r="K38" i="1"/>
  <c r="L38" i="1"/>
  <c r="M38" i="1" s="1"/>
  <c r="N38" i="1"/>
  <c r="O38" i="1"/>
  <c r="K39" i="1"/>
  <c r="L39" i="1"/>
  <c r="M39" i="1" s="1"/>
  <c r="N39" i="1"/>
  <c r="O39" i="1"/>
  <c r="K40" i="1"/>
  <c r="L40" i="1"/>
  <c r="M40" i="1" s="1"/>
  <c r="N40" i="1"/>
  <c r="O40" i="1"/>
  <c r="K41" i="1"/>
  <c r="L41" i="1"/>
  <c r="M41" i="1" s="1"/>
  <c r="N41" i="1"/>
  <c r="O41" i="1"/>
  <c r="K42" i="1"/>
  <c r="L42" i="1"/>
  <c r="M42" i="1" s="1"/>
  <c r="N42" i="1"/>
  <c r="O42" i="1"/>
  <c r="K43" i="1"/>
  <c r="L43" i="1"/>
  <c r="M43" i="1" s="1"/>
  <c r="N43" i="1"/>
  <c r="O43" i="1"/>
  <c r="K44" i="1"/>
  <c r="L44" i="1"/>
  <c r="M44" i="1" s="1"/>
  <c r="N44" i="1"/>
  <c r="O44" i="1"/>
  <c r="K45" i="1"/>
  <c r="L45" i="1"/>
  <c r="M45" i="1" s="1"/>
  <c r="N45" i="1"/>
  <c r="O45" i="1"/>
  <c r="K46" i="1"/>
  <c r="L46" i="1"/>
  <c r="M46" i="1" s="1"/>
  <c r="N46" i="1"/>
  <c r="O46" i="1"/>
  <c r="K47" i="1"/>
  <c r="L47" i="1"/>
  <c r="M47" i="1" s="1"/>
  <c r="N47" i="1"/>
  <c r="O47" i="1"/>
  <c r="K48" i="1"/>
  <c r="L48" i="1"/>
  <c r="M48" i="1" s="1"/>
  <c r="N48" i="1"/>
  <c r="O48" i="1"/>
  <c r="K49" i="1"/>
  <c r="L49" i="1"/>
  <c r="M49" i="1" s="1"/>
  <c r="N49" i="1"/>
  <c r="O49" i="1"/>
  <c r="K50" i="1"/>
  <c r="L50" i="1"/>
  <c r="M50" i="1" s="1"/>
  <c r="N50" i="1"/>
  <c r="O50" i="1"/>
  <c r="K51" i="1"/>
  <c r="L51" i="1"/>
  <c r="M51" i="1" s="1"/>
  <c r="N51" i="1"/>
  <c r="O51" i="1"/>
  <c r="K52" i="1"/>
  <c r="L52" i="1"/>
  <c r="N52" i="1"/>
  <c r="O52" i="1"/>
  <c r="L13" i="1"/>
  <c r="M13" i="1" s="1"/>
  <c r="M16" i="1" l="1"/>
  <c r="P16" i="1"/>
  <c r="M23" i="1"/>
  <c r="P23" i="1"/>
  <c r="M21" i="1"/>
  <c r="M20" i="1"/>
  <c r="P20" i="1"/>
  <c r="M19" i="1"/>
  <c r="P19" i="1"/>
  <c r="M15" i="1"/>
  <c r="P15" i="1"/>
  <c r="M18" i="1"/>
  <c r="P18" i="1"/>
  <c r="M17" i="1"/>
  <c r="P17" i="1"/>
  <c r="M22" i="1"/>
  <c r="P22" i="1"/>
  <c r="P13" i="1"/>
  <c r="M14" i="1"/>
  <c r="P14" i="1"/>
  <c r="M52" i="1"/>
  <c r="R16" i="5"/>
  <c r="S16" i="5"/>
  <c r="T16" i="5"/>
  <c r="R17" i="5"/>
  <c r="S17" i="5"/>
  <c r="T17" i="5"/>
  <c r="R18" i="5"/>
  <c r="S18" i="5"/>
  <c r="T18" i="5"/>
  <c r="R19" i="5"/>
  <c r="S19" i="5"/>
  <c r="T19" i="5"/>
  <c r="R20" i="5"/>
  <c r="S20" i="5"/>
  <c r="T20" i="5"/>
  <c r="R21" i="5"/>
  <c r="S21" i="5"/>
  <c r="T21" i="5"/>
  <c r="R22" i="5"/>
  <c r="S22" i="5"/>
  <c r="T22" i="5"/>
  <c r="R23" i="5"/>
  <c r="S23" i="5"/>
  <c r="T23" i="5"/>
  <c r="R24" i="5"/>
  <c r="S24" i="5"/>
  <c r="T24" i="5"/>
  <c r="R25" i="5"/>
  <c r="S25" i="5"/>
  <c r="T25" i="5"/>
  <c r="R26" i="5"/>
  <c r="S26" i="5"/>
  <c r="T26" i="5"/>
  <c r="R27" i="5"/>
  <c r="S27" i="5"/>
  <c r="T27" i="5"/>
  <c r="R28" i="5"/>
  <c r="S28" i="5"/>
  <c r="T28" i="5"/>
  <c r="R29" i="5"/>
  <c r="S29" i="5"/>
  <c r="T29" i="5"/>
  <c r="R30" i="5"/>
  <c r="S30" i="5"/>
  <c r="T30" i="5"/>
  <c r="R31" i="5"/>
  <c r="S31" i="5"/>
  <c r="T31" i="5"/>
  <c r="R32" i="5"/>
  <c r="S32" i="5"/>
  <c r="T32" i="5"/>
  <c r="S15" i="5"/>
  <c r="T15" i="5"/>
  <c r="R15" i="5"/>
  <c r="L16" i="5"/>
  <c r="M16" i="5"/>
  <c r="N16" i="5"/>
  <c r="L17" i="5"/>
  <c r="O17" i="5" s="1"/>
  <c r="M17" i="5"/>
  <c r="N17" i="5"/>
  <c r="L18" i="5"/>
  <c r="M18" i="5"/>
  <c r="N18" i="5"/>
  <c r="L19" i="5"/>
  <c r="O19" i="5" s="1"/>
  <c r="M19" i="5"/>
  <c r="N19" i="5"/>
  <c r="L20" i="5"/>
  <c r="M20" i="5"/>
  <c r="N20" i="5"/>
  <c r="L21" i="5"/>
  <c r="O21" i="5" s="1"/>
  <c r="M21" i="5"/>
  <c r="N21" i="5"/>
  <c r="L22" i="5"/>
  <c r="M22" i="5"/>
  <c r="N22" i="5"/>
  <c r="L23" i="5"/>
  <c r="O23" i="5" s="1"/>
  <c r="M23" i="5"/>
  <c r="N23" i="5"/>
  <c r="L24" i="5"/>
  <c r="M24" i="5"/>
  <c r="N24" i="5"/>
  <c r="L25" i="5"/>
  <c r="O25" i="5" s="1"/>
  <c r="M25" i="5"/>
  <c r="N25" i="5"/>
  <c r="L26" i="5"/>
  <c r="M26" i="5"/>
  <c r="N26" i="5"/>
  <c r="L27" i="5"/>
  <c r="O27" i="5" s="1"/>
  <c r="M27" i="5"/>
  <c r="N27" i="5"/>
  <c r="L28" i="5"/>
  <c r="M28" i="5"/>
  <c r="N28" i="5"/>
  <c r="L29" i="5"/>
  <c r="M29" i="5"/>
  <c r="N29" i="5"/>
  <c r="L30" i="5"/>
  <c r="M30" i="5"/>
  <c r="N30" i="5"/>
  <c r="L31" i="5"/>
  <c r="M31" i="5"/>
  <c r="N31" i="5"/>
  <c r="L32" i="5"/>
  <c r="M32" i="5"/>
  <c r="N32" i="5"/>
  <c r="N15" i="5"/>
  <c r="M15" i="5"/>
  <c r="L15" i="5"/>
  <c r="O15" i="5" s="1"/>
  <c r="T315" i="5"/>
  <c r="S315" i="5"/>
  <c r="R315" i="5"/>
  <c r="Q315" i="5"/>
  <c r="T314" i="5"/>
  <c r="S314" i="5"/>
  <c r="R314" i="5"/>
  <c r="Q314" i="5"/>
  <c r="T313" i="5"/>
  <c r="S313" i="5"/>
  <c r="R313" i="5"/>
  <c r="Q313" i="5"/>
  <c r="T312" i="5"/>
  <c r="S312" i="5"/>
  <c r="R312" i="5"/>
  <c r="Q312" i="5"/>
  <c r="T311" i="5"/>
  <c r="S311" i="5"/>
  <c r="R311" i="5"/>
  <c r="Q311" i="5"/>
  <c r="T310" i="5"/>
  <c r="S310" i="5"/>
  <c r="R310" i="5"/>
  <c r="Q310" i="5"/>
  <c r="T309" i="5"/>
  <c r="S309" i="5"/>
  <c r="R309" i="5"/>
  <c r="Q309" i="5"/>
  <c r="T308" i="5"/>
  <c r="S308" i="5"/>
  <c r="R308" i="5"/>
  <c r="Q308" i="5"/>
  <c r="T307" i="5"/>
  <c r="S307" i="5"/>
  <c r="R307" i="5"/>
  <c r="Q307" i="5"/>
  <c r="T306" i="5"/>
  <c r="S306" i="5"/>
  <c r="R306" i="5"/>
  <c r="Q306" i="5"/>
  <c r="T305" i="5"/>
  <c r="S305" i="5"/>
  <c r="R305" i="5"/>
  <c r="Q305" i="5"/>
  <c r="T304" i="5"/>
  <c r="S304" i="5"/>
  <c r="R304" i="5"/>
  <c r="Q304" i="5"/>
  <c r="T303" i="5"/>
  <c r="S303" i="5"/>
  <c r="R303" i="5"/>
  <c r="Q303" i="5"/>
  <c r="T302" i="5"/>
  <c r="S302" i="5"/>
  <c r="R302" i="5"/>
  <c r="Q302" i="5"/>
  <c r="T301" i="5"/>
  <c r="S301" i="5"/>
  <c r="R301" i="5"/>
  <c r="Q301" i="5"/>
  <c r="T300" i="5"/>
  <c r="S300" i="5"/>
  <c r="R300" i="5"/>
  <c r="Q300" i="5"/>
  <c r="T299" i="5"/>
  <c r="S299" i="5"/>
  <c r="R299" i="5"/>
  <c r="Q299" i="5"/>
  <c r="T298" i="5"/>
  <c r="S298" i="5"/>
  <c r="R298" i="5"/>
  <c r="Q298" i="5"/>
  <c r="T297" i="5"/>
  <c r="S297" i="5"/>
  <c r="R297" i="5"/>
  <c r="Q297" i="5"/>
  <c r="T296" i="5"/>
  <c r="S296" i="5"/>
  <c r="R296" i="5"/>
  <c r="Q296" i="5"/>
  <c r="T295" i="5"/>
  <c r="S295" i="5"/>
  <c r="R295" i="5"/>
  <c r="Q295" i="5"/>
  <c r="T294" i="5"/>
  <c r="S294" i="5"/>
  <c r="R294" i="5"/>
  <c r="Q294" i="5"/>
  <c r="T293" i="5"/>
  <c r="S293" i="5"/>
  <c r="R293" i="5"/>
  <c r="Q293" i="5"/>
  <c r="T292" i="5"/>
  <c r="S292" i="5"/>
  <c r="R292" i="5"/>
  <c r="Q292" i="5"/>
  <c r="T291" i="5"/>
  <c r="S291" i="5"/>
  <c r="R291" i="5"/>
  <c r="Q291" i="5"/>
  <c r="T290" i="5"/>
  <c r="S290" i="5"/>
  <c r="R290" i="5"/>
  <c r="Q290" i="5"/>
  <c r="T289" i="5"/>
  <c r="S289" i="5"/>
  <c r="R289" i="5"/>
  <c r="Q289" i="5"/>
  <c r="T288" i="5"/>
  <c r="S288" i="5"/>
  <c r="R288" i="5"/>
  <c r="Q288" i="5"/>
  <c r="T287" i="5"/>
  <c r="S287" i="5"/>
  <c r="R287" i="5"/>
  <c r="Q287" i="5"/>
  <c r="T286" i="5"/>
  <c r="S286" i="5"/>
  <c r="R286" i="5"/>
  <c r="Q286" i="5"/>
  <c r="T285" i="5"/>
  <c r="S285" i="5"/>
  <c r="R285" i="5"/>
  <c r="Q285" i="5"/>
  <c r="T284" i="5"/>
  <c r="S284" i="5"/>
  <c r="R284" i="5"/>
  <c r="Q284" i="5"/>
  <c r="T283" i="5"/>
  <c r="S283" i="5"/>
  <c r="R283" i="5"/>
  <c r="Q283" i="5"/>
  <c r="T282" i="5"/>
  <c r="S282" i="5"/>
  <c r="R282" i="5"/>
  <c r="Q282" i="5"/>
  <c r="T281" i="5"/>
  <c r="S281" i="5"/>
  <c r="R281" i="5"/>
  <c r="Q281" i="5"/>
  <c r="T280" i="5"/>
  <c r="S280" i="5"/>
  <c r="R280" i="5"/>
  <c r="Q280" i="5"/>
  <c r="T279" i="5"/>
  <c r="S279" i="5"/>
  <c r="R279" i="5"/>
  <c r="Q279" i="5"/>
  <c r="T278" i="5"/>
  <c r="S278" i="5"/>
  <c r="R278" i="5"/>
  <c r="Q278" i="5"/>
  <c r="T277" i="5"/>
  <c r="S277" i="5"/>
  <c r="R277" i="5"/>
  <c r="Q277" i="5"/>
  <c r="T276" i="5"/>
  <c r="S276" i="5"/>
  <c r="R276" i="5"/>
  <c r="Q276" i="5"/>
  <c r="T275" i="5"/>
  <c r="S275" i="5"/>
  <c r="R275" i="5"/>
  <c r="Q275" i="5"/>
  <c r="T274" i="5"/>
  <c r="S274" i="5"/>
  <c r="R274" i="5"/>
  <c r="Q274" i="5"/>
  <c r="T273" i="5"/>
  <c r="S273" i="5"/>
  <c r="R273" i="5"/>
  <c r="Q273" i="5"/>
  <c r="T272" i="5"/>
  <c r="S272" i="5"/>
  <c r="R272" i="5"/>
  <c r="Q272" i="5"/>
  <c r="T271" i="5"/>
  <c r="S271" i="5"/>
  <c r="R271" i="5"/>
  <c r="Q271" i="5"/>
  <c r="T270" i="5"/>
  <c r="S270" i="5"/>
  <c r="R270" i="5"/>
  <c r="Q270" i="5"/>
  <c r="T269" i="5"/>
  <c r="S269" i="5"/>
  <c r="R269" i="5"/>
  <c r="Q269" i="5"/>
  <c r="T268" i="5"/>
  <c r="S268" i="5"/>
  <c r="R268" i="5"/>
  <c r="Q268" i="5"/>
  <c r="T267" i="5"/>
  <c r="S267" i="5"/>
  <c r="R267" i="5"/>
  <c r="Q267" i="5"/>
  <c r="T266" i="5"/>
  <c r="S266" i="5"/>
  <c r="R266" i="5"/>
  <c r="Q266" i="5"/>
  <c r="T265" i="5"/>
  <c r="S265" i="5"/>
  <c r="R265" i="5"/>
  <c r="Q265" i="5"/>
  <c r="T264" i="5"/>
  <c r="S264" i="5"/>
  <c r="R264" i="5"/>
  <c r="Q264" i="5"/>
  <c r="T263" i="5"/>
  <c r="S263" i="5"/>
  <c r="R263" i="5"/>
  <c r="Q263" i="5"/>
  <c r="T262" i="5"/>
  <c r="S262" i="5"/>
  <c r="R262" i="5"/>
  <c r="Q262" i="5"/>
  <c r="T261" i="5"/>
  <c r="S261" i="5"/>
  <c r="R261" i="5"/>
  <c r="Q261" i="5"/>
  <c r="T260" i="5"/>
  <c r="S260" i="5"/>
  <c r="R260" i="5"/>
  <c r="Q260" i="5"/>
  <c r="T259" i="5"/>
  <c r="S259" i="5"/>
  <c r="R259" i="5"/>
  <c r="Q259" i="5"/>
  <c r="T258" i="5"/>
  <c r="S258" i="5"/>
  <c r="R258" i="5"/>
  <c r="Q258" i="5"/>
  <c r="T257" i="5"/>
  <c r="S257" i="5"/>
  <c r="R257" i="5"/>
  <c r="Q257" i="5"/>
  <c r="T256" i="5"/>
  <c r="S256" i="5"/>
  <c r="R256" i="5"/>
  <c r="Q256" i="5"/>
  <c r="T255" i="5"/>
  <c r="S255" i="5"/>
  <c r="R255" i="5"/>
  <c r="Q255" i="5"/>
  <c r="T254" i="5"/>
  <c r="S254" i="5"/>
  <c r="R254" i="5"/>
  <c r="Q254" i="5"/>
  <c r="T253" i="5"/>
  <c r="S253" i="5"/>
  <c r="R253" i="5"/>
  <c r="Q253" i="5"/>
  <c r="T252" i="5"/>
  <c r="S252" i="5"/>
  <c r="R252" i="5"/>
  <c r="Q252" i="5"/>
  <c r="T251" i="5"/>
  <c r="S251" i="5"/>
  <c r="R251" i="5"/>
  <c r="Q251" i="5"/>
  <c r="T250" i="5"/>
  <c r="S250" i="5"/>
  <c r="R250" i="5"/>
  <c r="Q250" i="5"/>
  <c r="T249" i="5"/>
  <c r="S249" i="5"/>
  <c r="R249" i="5"/>
  <c r="Q249" i="5"/>
  <c r="T248" i="5"/>
  <c r="S248" i="5"/>
  <c r="R248" i="5"/>
  <c r="Q248" i="5"/>
  <c r="T247" i="5"/>
  <c r="S247" i="5"/>
  <c r="R247" i="5"/>
  <c r="Q247" i="5"/>
  <c r="T246" i="5"/>
  <c r="S246" i="5"/>
  <c r="R246" i="5"/>
  <c r="Q246" i="5"/>
  <c r="T245" i="5"/>
  <c r="S245" i="5"/>
  <c r="R245" i="5"/>
  <c r="Q245" i="5"/>
  <c r="T244" i="5"/>
  <c r="S244" i="5"/>
  <c r="R244" i="5"/>
  <c r="Q244" i="5"/>
  <c r="T243" i="5"/>
  <c r="S243" i="5"/>
  <c r="R243" i="5"/>
  <c r="Q243" i="5"/>
  <c r="T242" i="5"/>
  <c r="S242" i="5"/>
  <c r="R242" i="5"/>
  <c r="Q242" i="5"/>
  <c r="T241" i="5"/>
  <c r="S241" i="5"/>
  <c r="R241" i="5"/>
  <c r="Q241" i="5"/>
  <c r="T240" i="5"/>
  <c r="S240" i="5"/>
  <c r="R240" i="5"/>
  <c r="Q240" i="5"/>
  <c r="T239" i="5"/>
  <c r="S239" i="5"/>
  <c r="R239" i="5"/>
  <c r="Q239" i="5"/>
  <c r="T238" i="5"/>
  <c r="S238" i="5"/>
  <c r="R238" i="5"/>
  <c r="Q238" i="5"/>
  <c r="T237" i="5"/>
  <c r="S237" i="5"/>
  <c r="R237" i="5"/>
  <c r="Q237" i="5"/>
  <c r="T236" i="5"/>
  <c r="S236" i="5"/>
  <c r="R236" i="5"/>
  <c r="Q236" i="5"/>
  <c r="T235" i="5"/>
  <c r="S235" i="5"/>
  <c r="R235" i="5"/>
  <c r="Q235" i="5"/>
  <c r="T234" i="5"/>
  <c r="S234" i="5"/>
  <c r="R234" i="5"/>
  <c r="Q234" i="5"/>
  <c r="T233" i="5"/>
  <c r="S233" i="5"/>
  <c r="R233" i="5"/>
  <c r="Q233" i="5"/>
  <c r="T232" i="5"/>
  <c r="S232" i="5"/>
  <c r="R232" i="5"/>
  <c r="Q232" i="5"/>
  <c r="T231" i="5"/>
  <c r="S231" i="5"/>
  <c r="R231" i="5"/>
  <c r="Q231" i="5"/>
  <c r="T230" i="5"/>
  <c r="S230" i="5"/>
  <c r="R230" i="5"/>
  <c r="Q230" i="5"/>
  <c r="T229" i="5"/>
  <c r="S229" i="5"/>
  <c r="R229" i="5"/>
  <c r="Q229" i="5"/>
  <c r="T228" i="5"/>
  <c r="S228" i="5"/>
  <c r="R228" i="5"/>
  <c r="Q228" i="5"/>
  <c r="T227" i="5"/>
  <c r="S227" i="5"/>
  <c r="R227" i="5"/>
  <c r="Q227" i="5"/>
  <c r="T226" i="5"/>
  <c r="S226" i="5"/>
  <c r="R226" i="5"/>
  <c r="Q226" i="5"/>
  <c r="T225" i="5"/>
  <c r="S225" i="5"/>
  <c r="R225" i="5"/>
  <c r="Q225" i="5"/>
  <c r="T224" i="5"/>
  <c r="S224" i="5"/>
  <c r="R224" i="5"/>
  <c r="Q224" i="5"/>
  <c r="T223" i="5"/>
  <c r="S223" i="5"/>
  <c r="R223" i="5"/>
  <c r="Q223" i="5"/>
  <c r="T222" i="5"/>
  <c r="S222" i="5"/>
  <c r="R222" i="5"/>
  <c r="Q222" i="5"/>
  <c r="T221" i="5"/>
  <c r="S221" i="5"/>
  <c r="R221" i="5"/>
  <c r="Q221" i="5"/>
  <c r="T220" i="5"/>
  <c r="S220" i="5"/>
  <c r="R220" i="5"/>
  <c r="Q220" i="5"/>
  <c r="T219" i="5"/>
  <c r="S219" i="5"/>
  <c r="R219" i="5"/>
  <c r="Q219" i="5"/>
  <c r="T218" i="5"/>
  <c r="S218" i="5"/>
  <c r="R218" i="5"/>
  <c r="Q218" i="5"/>
  <c r="T217" i="5"/>
  <c r="S217" i="5"/>
  <c r="R217" i="5"/>
  <c r="Q217" i="5"/>
  <c r="T216" i="5"/>
  <c r="S216" i="5"/>
  <c r="R216" i="5"/>
  <c r="Q216" i="5"/>
  <c r="T215" i="5"/>
  <c r="S215" i="5"/>
  <c r="R215" i="5"/>
  <c r="Q215" i="5"/>
  <c r="T214" i="5"/>
  <c r="S214" i="5"/>
  <c r="R214" i="5"/>
  <c r="Q214" i="5"/>
  <c r="T213" i="5"/>
  <c r="S213" i="5"/>
  <c r="R213" i="5"/>
  <c r="Q213" i="5"/>
  <c r="T212" i="5"/>
  <c r="S212" i="5"/>
  <c r="R212" i="5"/>
  <c r="Q212" i="5"/>
  <c r="T211" i="5"/>
  <c r="S211" i="5"/>
  <c r="R211" i="5"/>
  <c r="Q211" i="5"/>
  <c r="T210" i="5"/>
  <c r="S210" i="5"/>
  <c r="R210" i="5"/>
  <c r="Q210" i="5"/>
  <c r="T209" i="5"/>
  <c r="S209" i="5"/>
  <c r="R209" i="5"/>
  <c r="Q209" i="5"/>
  <c r="T208" i="5"/>
  <c r="S208" i="5"/>
  <c r="R208" i="5"/>
  <c r="Q208" i="5"/>
  <c r="T207" i="5"/>
  <c r="S207" i="5"/>
  <c r="R207" i="5"/>
  <c r="Q207" i="5"/>
  <c r="T206" i="5"/>
  <c r="S206" i="5"/>
  <c r="R206" i="5"/>
  <c r="Q206" i="5"/>
  <c r="T205" i="5"/>
  <c r="S205" i="5"/>
  <c r="R205" i="5"/>
  <c r="Q205" i="5"/>
  <c r="T204" i="5"/>
  <c r="S204" i="5"/>
  <c r="R204" i="5"/>
  <c r="Q204" i="5"/>
  <c r="T203" i="5"/>
  <c r="S203" i="5"/>
  <c r="R203" i="5"/>
  <c r="Q203" i="5"/>
  <c r="T202" i="5"/>
  <c r="S202" i="5"/>
  <c r="R202" i="5"/>
  <c r="Q202" i="5"/>
  <c r="T201" i="5"/>
  <c r="S201" i="5"/>
  <c r="R201" i="5"/>
  <c r="Q201" i="5"/>
  <c r="T200" i="5"/>
  <c r="S200" i="5"/>
  <c r="R200" i="5"/>
  <c r="Q200" i="5"/>
  <c r="T199" i="5"/>
  <c r="S199" i="5"/>
  <c r="R199" i="5"/>
  <c r="Q199" i="5"/>
  <c r="T198" i="5"/>
  <c r="S198" i="5"/>
  <c r="R198" i="5"/>
  <c r="Q198" i="5"/>
  <c r="T197" i="5"/>
  <c r="S197" i="5"/>
  <c r="R197" i="5"/>
  <c r="Q197" i="5"/>
  <c r="T196" i="5"/>
  <c r="S196" i="5"/>
  <c r="R196" i="5"/>
  <c r="Q196" i="5"/>
  <c r="T195" i="5"/>
  <c r="S195" i="5"/>
  <c r="R195" i="5"/>
  <c r="Q195" i="5"/>
  <c r="T194" i="5"/>
  <c r="S194" i="5"/>
  <c r="R194" i="5"/>
  <c r="Q194" i="5"/>
  <c r="T193" i="5"/>
  <c r="S193" i="5"/>
  <c r="R193" i="5"/>
  <c r="Q193" i="5"/>
  <c r="T192" i="5"/>
  <c r="S192" i="5"/>
  <c r="R192" i="5"/>
  <c r="Q192" i="5"/>
  <c r="T191" i="5"/>
  <c r="S191" i="5"/>
  <c r="R191" i="5"/>
  <c r="Q191" i="5"/>
  <c r="T190" i="5"/>
  <c r="S190" i="5"/>
  <c r="R190" i="5"/>
  <c r="Q190" i="5"/>
  <c r="T189" i="5"/>
  <c r="S189" i="5"/>
  <c r="R189" i="5"/>
  <c r="Q189" i="5"/>
  <c r="T188" i="5"/>
  <c r="S188" i="5"/>
  <c r="R188" i="5"/>
  <c r="Q188" i="5"/>
  <c r="T187" i="5"/>
  <c r="S187" i="5"/>
  <c r="R187" i="5"/>
  <c r="Q187" i="5"/>
  <c r="T186" i="5"/>
  <c r="S186" i="5"/>
  <c r="R186" i="5"/>
  <c r="Q186" i="5"/>
  <c r="T185" i="5"/>
  <c r="S185" i="5"/>
  <c r="R185" i="5"/>
  <c r="Q185" i="5"/>
  <c r="T184" i="5"/>
  <c r="S184" i="5"/>
  <c r="R184" i="5"/>
  <c r="Q184" i="5"/>
  <c r="T183" i="5"/>
  <c r="S183" i="5"/>
  <c r="R183" i="5"/>
  <c r="Q183" i="5"/>
  <c r="T182" i="5"/>
  <c r="S182" i="5"/>
  <c r="R182" i="5"/>
  <c r="Q182" i="5"/>
  <c r="T181" i="5"/>
  <c r="S181" i="5"/>
  <c r="R181" i="5"/>
  <c r="Q181" i="5"/>
  <c r="T180" i="5"/>
  <c r="S180" i="5"/>
  <c r="R180" i="5"/>
  <c r="Q180" i="5"/>
  <c r="T179" i="5"/>
  <c r="S179" i="5"/>
  <c r="R179" i="5"/>
  <c r="Q179" i="5"/>
  <c r="T178" i="5"/>
  <c r="S178" i="5"/>
  <c r="R178" i="5"/>
  <c r="Q178" i="5"/>
  <c r="T177" i="5"/>
  <c r="S177" i="5"/>
  <c r="R177" i="5"/>
  <c r="Q177" i="5"/>
  <c r="T176" i="5"/>
  <c r="S176" i="5"/>
  <c r="R176" i="5"/>
  <c r="Q176" i="5"/>
  <c r="T175" i="5"/>
  <c r="S175" i="5"/>
  <c r="R175" i="5"/>
  <c r="Q175" i="5"/>
  <c r="T174" i="5"/>
  <c r="S174" i="5"/>
  <c r="R174" i="5"/>
  <c r="Q174" i="5"/>
  <c r="T173" i="5"/>
  <c r="S173" i="5"/>
  <c r="R173" i="5"/>
  <c r="Q173" i="5"/>
  <c r="T172" i="5"/>
  <c r="S172" i="5"/>
  <c r="R172" i="5"/>
  <c r="Q172" i="5"/>
  <c r="T171" i="5"/>
  <c r="S171" i="5"/>
  <c r="R171" i="5"/>
  <c r="Q171" i="5"/>
  <c r="T170" i="5"/>
  <c r="S170" i="5"/>
  <c r="R170" i="5"/>
  <c r="Q170" i="5"/>
  <c r="T169" i="5"/>
  <c r="S169" i="5"/>
  <c r="R169" i="5"/>
  <c r="Q169" i="5"/>
  <c r="T168" i="5"/>
  <c r="S168" i="5"/>
  <c r="R168" i="5"/>
  <c r="Q168" i="5"/>
  <c r="T167" i="5"/>
  <c r="S167" i="5"/>
  <c r="R167" i="5"/>
  <c r="Q167" i="5"/>
  <c r="T166" i="5"/>
  <c r="S166" i="5"/>
  <c r="R166" i="5"/>
  <c r="Q166" i="5"/>
  <c r="T165" i="5"/>
  <c r="S165" i="5"/>
  <c r="R165" i="5"/>
  <c r="Q165" i="5"/>
  <c r="T164" i="5"/>
  <c r="S164" i="5"/>
  <c r="R164" i="5"/>
  <c r="Q164" i="5"/>
  <c r="T163" i="5"/>
  <c r="S163" i="5"/>
  <c r="R163" i="5"/>
  <c r="Q163" i="5"/>
  <c r="T162" i="5"/>
  <c r="S162" i="5"/>
  <c r="R162" i="5"/>
  <c r="Q162" i="5"/>
  <c r="T161" i="5"/>
  <c r="S161" i="5"/>
  <c r="R161" i="5"/>
  <c r="Q161" i="5"/>
  <c r="T160" i="5"/>
  <c r="S160" i="5"/>
  <c r="R160" i="5"/>
  <c r="Q160" i="5"/>
  <c r="T159" i="5"/>
  <c r="S159" i="5"/>
  <c r="R159" i="5"/>
  <c r="Q159" i="5"/>
  <c r="T158" i="5"/>
  <c r="S158" i="5"/>
  <c r="R158" i="5"/>
  <c r="Q158" i="5"/>
  <c r="T157" i="5"/>
  <c r="S157" i="5"/>
  <c r="R157" i="5"/>
  <c r="Q157" i="5"/>
  <c r="T156" i="5"/>
  <c r="S156" i="5"/>
  <c r="R156" i="5"/>
  <c r="Q156" i="5"/>
  <c r="T155" i="5"/>
  <c r="S155" i="5"/>
  <c r="R155" i="5"/>
  <c r="Q155" i="5"/>
  <c r="T154" i="5"/>
  <c r="S154" i="5"/>
  <c r="R154" i="5"/>
  <c r="Q154" i="5"/>
  <c r="T153" i="5"/>
  <c r="S153" i="5"/>
  <c r="R153" i="5"/>
  <c r="Q153" i="5"/>
  <c r="T152" i="5"/>
  <c r="S152" i="5"/>
  <c r="R152" i="5"/>
  <c r="Q152" i="5"/>
  <c r="T151" i="5"/>
  <c r="S151" i="5"/>
  <c r="R151" i="5"/>
  <c r="Q151" i="5"/>
  <c r="T150" i="5"/>
  <c r="S150" i="5"/>
  <c r="R150" i="5"/>
  <c r="Q150" i="5"/>
  <c r="T149" i="5"/>
  <c r="S149" i="5"/>
  <c r="R149" i="5"/>
  <c r="Q149" i="5"/>
  <c r="T148" i="5"/>
  <c r="S148" i="5"/>
  <c r="R148" i="5"/>
  <c r="Q148" i="5"/>
  <c r="T147" i="5"/>
  <c r="S147" i="5"/>
  <c r="R147" i="5"/>
  <c r="Q147" i="5"/>
  <c r="T146" i="5"/>
  <c r="S146" i="5"/>
  <c r="R146" i="5"/>
  <c r="Q146" i="5"/>
  <c r="T145" i="5"/>
  <c r="S145" i="5"/>
  <c r="R145" i="5"/>
  <c r="Q145" i="5"/>
  <c r="T144" i="5"/>
  <c r="S144" i="5"/>
  <c r="R144" i="5"/>
  <c r="Q144" i="5"/>
  <c r="T143" i="5"/>
  <c r="S143" i="5"/>
  <c r="R143" i="5"/>
  <c r="Q143" i="5"/>
  <c r="T142" i="5"/>
  <c r="S142" i="5"/>
  <c r="R142" i="5"/>
  <c r="Q142" i="5"/>
  <c r="T141" i="5"/>
  <c r="S141" i="5"/>
  <c r="R141" i="5"/>
  <c r="Q141" i="5"/>
  <c r="T140" i="5"/>
  <c r="S140" i="5"/>
  <c r="R140" i="5"/>
  <c r="Q140" i="5"/>
  <c r="T139" i="5"/>
  <c r="S139" i="5"/>
  <c r="R139" i="5"/>
  <c r="Q139" i="5"/>
  <c r="T138" i="5"/>
  <c r="S138" i="5"/>
  <c r="R138" i="5"/>
  <c r="Q138" i="5"/>
  <c r="T137" i="5"/>
  <c r="S137" i="5"/>
  <c r="R137" i="5"/>
  <c r="Q137" i="5"/>
  <c r="T136" i="5"/>
  <c r="S136" i="5"/>
  <c r="R136" i="5"/>
  <c r="Q136" i="5"/>
  <c r="T135" i="5"/>
  <c r="S135" i="5"/>
  <c r="R135" i="5"/>
  <c r="Q135" i="5"/>
  <c r="T134" i="5"/>
  <c r="S134" i="5"/>
  <c r="R134" i="5"/>
  <c r="Q134" i="5"/>
  <c r="T133" i="5"/>
  <c r="S133" i="5"/>
  <c r="R133" i="5"/>
  <c r="Q133" i="5"/>
  <c r="T132" i="5"/>
  <c r="S132" i="5"/>
  <c r="R132" i="5"/>
  <c r="Q132" i="5"/>
  <c r="T131" i="5"/>
  <c r="S131" i="5"/>
  <c r="R131" i="5"/>
  <c r="Q131" i="5"/>
  <c r="T130" i="5"/>
  <c r="S130" i="5"/>
  <c r="R130" i="5"/>
  <c r="Q130" i="5"/>
  <c r="T129" i="5"/>
  <c r="S129" i="5"/>
  <c r="R129" i="5"/>
  <c r="Q129" i="5"/>
  <c r="T128" i="5"/>
  <c r="S128" i="5"/>
  <c r="R128" i="5"/>
  <c r="Q128" i="5"/>
  <c r="T127" i="5"/>
  <c r="S127" i="5"/>
  <c r="R127" i="5"/>
  <c r="Q127" i="5"/>
  <c r="T126" i="5"/>
  <c r="S126" i="5"/>
  <c r="R126" i="5"/>
  <c r="Q126" i="5"/>
  <c r="T125" i="5"/>
  <c r="S125" i="5"/>
  <c r="R125" i="5"/>
  <c r="Q125" i="5"/>
  <c r="T124" i="5"/>
  <c r="S124" i="5"/>
  <c r="R124" i="5"/>
  <c r="Q124" i="5"/>
  <c r="T123" i="5"/>
  <c r="S123" i="5"/>
  <c r="R123" i="5"/>
  <c r="Q123" i="5"/>
  <c r="T122" i="5"/>
  <c r="S122" i="5"/>
  <c r="R122" i="5"/>
  <c r="Q122" i="5"/>
  <c r="T121" i="5"/>
  <c r="S121" i="5"/>
  <c r="R121" i="5"/>
  <c r="Q121" i="5"/>
  <c r="T120" i="5"/>
  <c r="S120" i="5"/>
  <c r="R120" i="5"/>
  <c r="Q120" i="5"/>
  <c r="T119" i="5"/>
  <c r="S119" i="5"/>
  <c r="R119" i="5"/>
  <c r="Q119" i="5"/>
  <c r="T118" i="5"/>
  <c r="S118" i="5"/>
  <c r="R118" i="5"/>
  <c r="Q118" i="5"/>
  <c r="T117" i="5"/>
  <c r="S117" i="5"/>
  <c r="R117" i="5"/>
  <c r="Q117" i="5"/>
  <c r="T116" i="5"/>
  <c r="S116" i="5"/>
  <c r="R116" i="5"/>
  <c r="Q116" i="5"/>
  <c r="T115" i="5"/>
  <c r="S115" i="5"/>
  <c r="R115" i="5"/>
  <c r="Q115" i="5"/>
  <c r="T114" i="5"/>
  <c r="S114" i="5"/>
  <c r="R114" i="5"/>
  <c r="Q114" i="5"/>
  <c r="T113" i="5"/>
  <c r="S113" i="5"/>
  <c r="R113" i="5"/>
  <c r="Q113" i="5"/>
  <c r="T112" i="5"/>
  <c r="S112" i="5"/>
  <c r="R112" i="5"/>
  <c r="Q112" i="5"/>
  <c r="T111" i="5"/>
  <c r="S111" i="5"/>
  <c r="R111" i="5"/>
  <c r="Q111" i="5"/>
  <c r="T110" i="5"/>
  <c r="S110" i="5"/>
  <c r="R110" i="5"/>
  <c r="Q110" i="5"/>
  <c r="T109" i="5"/>
  <c r="S109" i="5"/>
  <c r="R109" i="5"/>
  <c r="Q109" i="5"/>
  <c r="T108" i="5"/>
  <c r="S108" i="5"/>
  <c r="R108" i="5"/>
  <c r="Q108" i="5"/>
  <c r="T107" i="5"/>
  <c r="S107" i="5"/>
  <c r="R107" i="5"/>
  <c r="Q107" i="5"/>
  <c r="T106" i="5"/>
  <c r="S106" i="5"/>
  <c r="R106" i="5"/>
  <c r="Q106" i="5"/>
  <c r="T105" i="5"/>
  <c r="S105" i="5"/>
  <c r="R105" i="5"/>
  <c r="Q105" i="5"/>
  <c r="T104" i="5"/>
  <c r="S104" i="5"/>
  <c r="R104" i="5"/>
  <c r="Q104" i="5"/>
  <c r="T103" i="5"/>
  <c r="S103" i="5"/>
  <c r="R103" i="5"/>
  <c r="Q103" i="5"/>
  <c r="T102" i="5"/>
  <c r="S102" i="5"/>
  <c r="R102" i="5"/>
  <c r="Q102" i="5"/>
  <c r="T101" i="5"/>
  <c r="S101" i="5"/>
  <c r="R101" i="5"/>
  <c r="Q101" i="5"/>
  <c r="T100" i="5"/>
  <c r="S100" i="5"/>
  <c r="R100" i="5"/>
  <c r="Q100" i="5"/>
  <c r="T99" i="5"/>
  <c r="S99" i="5"/>
  <c r="R99" i="5"/>
  <c r="Q99" i="5"/>
  <c r="T98" i="5"/>
  <c r="S98" i="5"/>
  <c r="R98" i="5"/>
  <c r="Q98" i="5"/>
  <c r="T97" i="5"/>
  <c r="S97" i="5"/>
  <c r="R97" i="5"/>
  <c r="Q97" i="5"/>
  <c r="T96" i="5"/>
  <c r="S96" i="5"/>
  <c r="R96" i="5"/>
  <c r="Q96" i="5"/>
  <c r="T95" i="5"/>
  <c r="S95" i="5"/>
  <c r="R95" i="5"/>
  <c r="Q95" i="5"/>
  <c r="T94" i="5"/>
  <c r="S94" i="5"/>
  <c r="R94" i="5"/>
  <c r="Q94" i="5"/>
  <c r="T93" i="5"/>
  <c r="S93" i="5"/>
  <c r="R93" i="5"/>
  <c r="Q93" i="5"/>
  <c r="T92" i="5"/>
  <c r="S92" i="5"/>
  <c r="R92" i="5"/>
  <c r="Q92" i="5"/>
  <c r="T91" i="5"/>
  <c r="S91" i="5"/>
  <c r="R91" i="5"/>
  <c r="Q91" i="5"/>
  <c r="T90" i="5"/>
  <c r="S90" i="5"/>
  <c r="R90" i="5"/>
  <c r="Q90" i="5"/>
  <c r="T89" i="5"/>
  <c r="S89" i="5"/>
  <c r="R89" i="5"/>
  <c r="Q89" i="5"/>
  <c r="T88" i="5"/>
  <c r="S88" i="5"/>
  <c r="R88" i="5"/>
  <c r="Q88" i="5"/>
  <c r="T87" i="5"/>
  <c r="S87" i="5"/>
  <c r="R87" i="5"/>
  <c r="Q87" i="5"/>
  <c r="T86" i="5"/>
  <c r="S86" i="5"/>
  <c r="R86" i="5"/>
  <c r="Q86" i="5"/>
  <c r="T85" i="5"/>
  <c r="S85" i="5"/>
  <c r="R85" i="5"/>
  <c r="Q85" i="5"/>
  <c r="T84" i="5"/>
  <c r="S84" i="5"/>
  <c r="R84" i="5"/>
  <c r="Q84" i="5"/>
  <c r="T83" i="5"/>
  <c r="S83" i="5"/>
  <c r="R83" i="5"/>
  <c r="Q83" i="5"/>
  <c r="T82" i="5"/>
  <c r="S82" i="5"/>
  <c r="R82" i="5"/>
  <c r="Q82" i="5"/>
  <c r="T81" i="5"/>
  <c r="S81" i="5"/>
  <c r="R81" i="5"/>
  <c r="Q81" i="5"/>
  <c r="T80" i="5"/>
  <c r="S80" i="5"/>
  <c r="R80" i="5"/>
  <c r="Q80" i="5"/>
  <c r="T79" i="5"/>
  <c r="S79" i="5"/>
  <c r="R79" i="5"/>
  <c r="Q79" i="5"/>
  <c r="T78" i="5"/>
  <c r="S78" i="5"/>
  <c r="R78" i="5"/>
  <c r="Q78" i="5"/>
  <c r="T77" i="5"/>
  <c r="S77" i="5"/>
  <c r="R77" i="5"/>
  <c r="Q77" i="5"/>
  <c r="T76" i="5"/>
  <c r="S76" i="5"/>
  <c r="R76" i="5"/>
  <c r="Q76" i="5"/>
  <c r="T75" i="5"/>
  <c r="S75" i="5"/>
  <c r="R75" i="5"/>
  <c r="Q75" i="5"/>
  <c r="T74" i="5"/>
  <c r="S74" i="5"/>
  <c r="R74" i="5"/>
  <c r="Q74" i="5"/>
  <c r="T73" i="5"/>
  <c r="S73" i="5"/>
  <c r="R73" i="5"/>
  <c r="Q73" i="5"/>
  <c r="T72" i="5"/>
  <c r="S72" i="5"/>
  <c r="R72" i="5"/>
  <c r="Q72" i="5"/>
  <c r="T71" i="5"/>
  <c r="S71" i="5"/>
  <c r="R71" i="5"/>
  <c r="Q71" i="5"/>
  <c r="T70" i="5"/>
  <c r="S70" i="5"/>
  <c r="R70" i="5"/>
  <c r="Q70" i="5"/>
  <c r="T69" i="5"/>
  <c r="S69" i="5"/>
  <c r="R69" i="5"/>
  <c r="Q69" i="5"/>
  <c r="T68" i="5"/>
  <c r="S68" i="5"/>
  <c r="R68" i="5"/>
  <c r="Q68" i="5"/>
  <c r="T67" i="5"/>
  <c r="S67" i="5"/>
  <c r="R67" i="5"/>
  <c r="Q67" i="5"/>
  <c r="T66" i="5"/>
  <c r="S66" i="5"/>
  <c r="R66" i="5"/>
  <c r="Q66" i="5"/>
  <c r="T65" i="5"/>
  <c r="S65" i="5"/>
  <c r="R65" i="5"/>
  <c r="Q65" i="5"/>
  <c r="T64" i="5"/>
  <c r="S64" i="5"/>
  <c r="R64" i="5"/>
  <c r="Q64" i="5"/>
  <c r="T63" i="5"/>
  <c r="S63" i="5"/>
  <c r="R63" i="5"/>
  <c r="Q63" i="5"/>
  <c r="T62" i="5"/>
  <c r="S62" i="5"/>
  <c r="R62" i="5"/>
  <c r="Q62" i="5"/>
  <c r="T61" i="5"/>
  <c r="S61" i="5"/>
  <c r="R61" i="5"/>
  <c r="Q61" i="5"/>
  <c r="T60" i="5"/>
  <c r="S60" i="5"/>
  <c r="R60" i="5"/>
  <c r="Q60" i="5"/>
  <c r="T59" i="5"/>
  <c r="S59" i="5"/>
  <c r="R59" i="5"/>
  <c r="Q59" i="5"/>
  <c r="T58" i="5"/>
  <c r="S58" i="5"/>
  <c r="R58" i="5"/>
  <c r="Q58" i="5"/>
  <c r="T57" i="5"/>
  <c r="S57" i="5"/>
  <c r="R57" i="5"/>
  <c r="Q57" i="5"/>
  <c r="T56" i="5"/>
  <c r="S56" i="5"/>
  <c r="R56" i="5"/>
  <c r="Q56" i="5"/>
  <c r="T55" i="5"/>
  <c r="S55" i="5"/>
  <c r="R55" i="5"/>
  <c r="Q55" i="5"/>
  <c r="T54" i="5"/>
  <c r="S54" i="5"/>
  <c r="R54" i="5"/>
  <c r="Q54" i="5"/>
  <c r="T53" i="5"/>
  <c r="S53" i="5"/>
  <c r="R53" i="5"/>
  <c r="Q53" i="5"/>
  <c r="T52" i="5"/>
  <c r="S52" i="5"/>
  <c r="R52" i="5"/>
  <c r="Q52" i="5"/>
  <c r="T51" i="5"/>
  <c r="S51" i="5"/>
  <c r="R51" i="5"/>
  <c r="Q51" i="5"/>
  <c r="T50" i="5"/>
  <c r="S50" i="5"/>
  <c r="R50" i="5"/>
  <c r="Q50" i="5"/>
  <c r="T49" i="5"/>
  <c r="S49" i="5"/>
  <c r="R49" i="5"/>
  <c r="Q49" i="5"/>
  <c r="T48" i="5"/>
  <c r="S48" i="5"/>
  <c r="R48" i="5"/>
  <c r="Q48" i="5"/>
  <c r="T47" i="5"/>
  <c r="S47" i="5"/>
  <c r="R47" i="5"/>
  <c r="Q47" i="5"/>
  <c r="T46" i="5"/>
  <c r="S46" i="5"/>
  <c r="R46" i="5"/>
  <c r="Q46" i="5"/>
  <c r="T45" i="5"/>
  <c r="S45" i="5"/>
  <c r="R45" i="5"/>
  <c r="Q45" i="5"/>
  <c r="T44" i="5"/>
  <c r="S44" i="5"/>
  <c r="R44" i="5"/>
  <c r="Q44" i="5"/>
  <c r="O13" i="1" l="1"/>
  <c r="N13" i="1"/>
  <c r="K53" i="1"/>
  <c r="F29" i="5" l="1"/>
  <c r="I29" i="5" s="1"/>
  <c r="F30" i="5"/>
  <c r="F31" i="5"/>
  <c r="I31" i="5" s="1"/>
  <c r="F32" i="5"/>
  <c r="F16" i="5"/>
  <c r="F17" i="5"/>
  <c r="F18" i="5"/>
  <c r="F19" i="5"/>
  <c r="I19" i="5" s="1"/>
  <c r="F20" i="5"/>
  <c r="F21" i="5"/>
  <c r="I21" i="5" s="1"/>
  <c r="F22" i="5"/>
  <c r="F23" i="5"/>
  <c r="I23" i="5" s="1"/>
  <c r="F24" i="5"/>
  <c r="F25" i="5"/>
  <c r="I25" i="5" s="1"/>
  <c r="F26" i="5"/>
  <c r="F27" i="5"/>
  <c r="I27" i="5" s="1"/>
  <c r="F28" i="5"/>
  <c r="F15" i="5"/>
  <c r="G32" i="5"/>
  <c r="G30" i="5" l="1"/>
  <c r="H28" i="5"/>
  <c r="H19" i="5"/>
  <c r="H16" i="5"/>
  <c r="G24" i="5"/>
  <c r="H20" i="5"/>
  <c r="H31" i="5"/>
  <c r="G23" i="5"/>
  <c r="G22" i="5"/>
  <c r="H29" i="5"/>
  <c r="G21" i="5"/>
  <c r="H15" i="5"/>
  <c r="H27" i="5"/>
  <c r="H18" i="5"/>
  <c r="G31" i="5"/>
  <c r="H26" i="5"/>
  <c r="G26" i="5"/>
  <c r="H25" i="5"/>
  <c r="G25" i="5"/>
  <c r="H17" i="5"/>
  <c r="G17" i="5"/>
  <c r="H30" i="5"/>
  <c r="H32" i="5"/>
  <c r="N315" i="5"/>
  <c r="M315" i="5"/>
  <c r="L315" i="5"/>
  <c r="K315" i="5"/>
  <c r="N314" i="5"/>
  <c r="M314" i="5"/>
  <c r="L314" i="5"/>
  <c r="K314" i="5"/>
  <c r="N313" i="5"/>
  <c r="M313" i="5"/>
  <c r="L313" i="5"/>
  <c r="K313" i="5"/>
  <c r="N312" i="5"/>
  <c r="M312" i="5"/>
  <c r="L312" i="5"/>
  <c r="K312" i="5"/>
  <c r="N311" i="5"/>
  <c r="M311" i="5"/>
  <c r="L311" i="5"/>
  <c r="K311" i="5"/>
  <c r="N310" i="5"/>
  <c r="M310" i="5"/>
  <c r="L310" i="5"/>
  <c r="K310" i="5"/>
  <c r="N309" i="5"/>
  <c r="M309" i="5"/>
  <c r="L309" i="5"/>
  <c r="K309" i="5"/>
  <c r="N308" i="5"/>
  <c r="M308" i="5"/>
  <c r="L308" i="5"/>
  <c r="K308" i="5"/>
  <c r="N307" i="5"/>
  <c r="M307" i="5"/>
  <c r="L307" i="5"/>
  <c r="K307" i="5"/>
  <c r="N306" i="5"/>
  <c r="M306" i="5"/>
  <c r="L306" i="5"/>
  <c r="K306" i="5"/>
  <c r="N305" i="5"/>
  <c r="M305" i="5"/>
  <c r="L305" i="5"/>
  <c r="K305" i="5"/>
  <c r="N304" i="5"/>
  <c r="M304" i="5"/>
  <c r="L304" i="5"/>
  <c r="K304" i="5"/>
  <c r="N303" i="5"/>
  <c r="M303" i="5"/>
  <c r="L303" i="5"/>
  <c r="K303" i="5"/>
  <c r="N302" i="5"/>
  <c r="M302" i="5"/>
  <c r="L302" i="5"/>
  <c r="K302" i="5"/>
  <c r="N301" i="5"/>
  <c r="M301" i="5"/>
  <c r="L301" i="5"/>
  <c r="K301" i="5"/>
  <c r="N300" i="5"/>
  <c r="M300" i="5"/>
  <c r="L300" i="5"/>
  <c r="K300" i="5"/>
  <c r="N299" i="5"/>
  <c r="M299" i="5"/>
  <c r="L299" i="5"/>
  <c r="K299" i="5"/>
  <c r="N298" i="5"/>
  <c r="M298" i="5"/>
  <c r="L298" i="5"/>
  <c r="K298" i="5"/>
  <c r="N297" i="5"/>
  <c r="M297" i="5"/>
  <c r="L297" i="5"/>
  <c r="K297" i="5"/>
  <c r="N296" i="5"/>
  <c r="M296" i="5"/>
  <c r="L296" i="5"/>
  <c r="K296" i="5"/>
  <c r="N295" i="5"/>
  <c r="M295" i="5"/>
  <c r="L295" i="5"/>
  <c r="K295" i="5"/>
  <c r="N294" i="5"/>
  <c r="M294" i="5"/>
  <c r="L294" i="5"/>
  <c r="K294" i="5"/>
  <c r="N293" i="5"/>
  <c r="M293" i="5"/>
  <c r="L293" i="5"/>
  <c r="K293" i="5"/>
  <c r="N292" i="5"/>
  <c r="M292" i="5"/>
  <c r="L292" i="5"/>
  <c r="K292" i="5"/>
  <c r="N291" i="5"/>
  <c r="M291" i="5"/>
  <c r="L291" i="5"/>
  <c r="K291" i="5"/>
  <c r="N290" i="5"/>
  <c r="M290" i="5"/>
  <c r="L290" i="5"/>
  <c r="K290" i="5"/>
  <c r="N289" i="5"/>
  <c r="M289" i="5"/>
  <c r="L289" i="5"/>
  <c r="K289" i="5"/>
  <c r="N288" i="5"/>
  <c r="M288" i="5"/>
  <c r="L288" i="5"/>
  <c r="K288" i="5"/>
  <c r="N287" i="5"/>
  <c r="M287" i="5"/>
  <c r="L287" i="5"/>
  <c r="K287" i="5"/>
  <c r="N286" i="5"/>
  <c r="M286" i="5"/>
  <c r="L286" i="5"/>
  <c r="K286" i="5"/>
  <c r="N285" i="5"/>
  <c r="M285" i="5"/>
  <c r="L285" i="5"/>
  <c r="K285" i="5"/>
  <c r="N284" i="5"/>
  <c r="M284" i="5"/>
  <c r="L284" i="5"/>
  <c r="K284" i="5"/>
  <c r="N283" i="5"/>
  <c r="M283" i="5"/>
  <c r="L283" i="5"/>
  <c r="K283" i="5"/>
  <c r="N282" i="5"/>
  <c r="M282" i="5"/>
  <c r="L282" i="5"/>
  <c r="K282" i="5"/>
  <c r="N281" i="5"/>
  <c r="M281" i="5"/>
  <c r="L281" i="5"/>
  <c r="K281" i="5"/>
  <c r="N280" i="5"/>
  <c r="M280" i="5"/>
  <c r="L280" i="5"/>
  <c r="K280" i="5"/>
  <c r="N279" i="5"/>
  <c r="M279" i="5"/>
  <c r="L279" i="5"/>
  <c r="K279" i="5"/>
  <c r="N278" i="5"/>
  <c r="M278" i="5"/>
  <c r="L278" i="5"/>
  <c r="K278" i="5"/>
  <c r="N277" i="5"/>
  <c r="M277" i="5"/>
  <c r="L277" i="5"/>
  <c r="K277" i="5"/>
  <c r="N276" i="5"/>
  <c r="M276" i="5"/>
  <c r="L276" i="5"/>
  <c r="K276" i="5"/>
  <c r="N275" i="5"/>
  <c r="M275" i="5"/>
  <c r="L275" i="5"/>
  <c r="K275" i="5"/>
  <c r="N274" i="5"/>
  <c r="M274" i="5"/>
  <c r="L274" i="5"/>
  <c r="K274" i="5"/>
  <c r="N273" i="5"/>
  <c r="M273" i="5"/>
  <c r="L273" i="5"/>
  <c r="K273" i="5"/>
  <c r="N272" i="5"/>
  <c r="M272" i="5"/>
  <c r="L272" i="5"/>
  <c r="K272" i="5"/>
  <c r="N271" i="5"/>
  <c r="M271" i="5"/>
  <c r="L271" i="5"/>
  <c r="K271" i="5"/>
  <c r="N270" i="5"/>
  <c r="M270" i="5"/>
  <c r="L270" i="5"/>
  <c r="K270" i="5"/>
  <c r="N269" i="5"/>
  <c r="M269" i="5"/>
  <c r="L269" i="5"/>
  <c r="K269" i="5"/>
  <c r="N268" i="5"/>
  <c r="M268" i="5"/>
  <c r="L268" i="5"/>
  <c r="K268" i="5"/>
  <c r="N267" i="5"/>
  <c r="M267" i="5"/>
  <c r="L267" i="5"/>
  <c r="K267" i="5"/>
  <c r="N266" i="5"/>
  <c r="M266" i="5"/>
  <c r="L266" i="5"/>
  <c r="K266" i="5"/>
  <c r="N265" i="5"/>
  <c r="M265" i="5"/>
  <c r="L265" i="5"/>
  <c r="K265" i="5"/>
  <c r="N264" i="5"/>
  <c r="M264" i="5"/>
  <c r="L264" i="5"/>
  <c r="K264" i="5"/>
  <c r="N263" i="5"/>
  <c r="M263" i="5"/>
  <c r="L263" i="5"/>
  <c r="K263" i="5"/>
  <c r="N262" i="5"/>
  <c r="M262" i="5"/>
  <c r="L262" i="5"/>
  <c r="K262" i="5"/>
  <c r="N261" i="5"/>
  <c r="M261" i="5"/>
  <c r="L261" i="5"/>
  <c r="K261" i="5"/>
  <c r="N260" i="5"/>
  <c r="M260" i="5"/>
  <c r="L260" i="5"/>
  <c r="K260" i="5"/>
  <c r="N259" i="5"/>
  <c r="M259" i="5"/>
  <c r="L259" i="5"/>
  <c r="K259" i="5"/>
  <c r="N258" i="5"/>
  <c r="M258" i="5"/>
  <c r="L258" i="5"/>
  <c r="K258" i="5"/>
  <c r="N257" i="5"/>
  <c r="M257" i="5"/>
  <c r="L257" i="5"/>
  <c r="K257" i="5"/>
  <c r="N256" i="5"/>
  <c r="M256" i="5"/>
  <c r="L256" i="5"/>
  <c r="K256" i="5"/>
  <c r="N255" i="5"/>
  <c r="M255" i="5"/>
  <c r="L255" i="5"/>
  <c r="K255" i="5"/>
  <c r="N254" i="5"/>
  <c r="M254" i="5"/>
  <c r="L254" i="5"/>
  <c r="K254" i="5"/>
  <c r="N253" i="5"/>
  <c r="M253" i="5"/>
  <c r="L253" i="5"/>
  <c r="K253" i="5"/>
  <c r="N252" i="5"/>
  <c r="M252" i="5"/>
  <c r="L252" i="5"/>
  <c r="K252" i="5"/>
  <c r="N251" i="5"/>
  <c r="M251" i="5"/>
  <c r="L251" i="5"/>
  <c r="K251" i="5"/>
  <c r="N250" i="5"/>
  <c r="M250" i="5"/>
  <c r="L250" i="5"/>
  <c r="K250" i="5"/>
  <c r="N249" i="5"/>
  <c r="M249" i="5"/>
  <c r="L249" i="5"/>
  <c r="K249" i="5"/>
  <c r="N248" i="5"/>
  <c r="M248" i="5"/>
  <c r="L248" i="5"/>
  <c r="K248" i="5"/>
  <c r="N247" i="5"/>
  <c r="M247" i="5"/>
  <c r="L247" i="5"/>
  <c r="K247" i="5"/>
  <c r="N246" i="5"/>
  <c r="M246" i="5"/>
  <c r="L246" i="5"/>
  <c r="K246" i="5"/>
  <c r="N245" i="5"/>
  <c r="M245" i="5"/>
  <c r="L245" i="5"/>
  <c r="K245" i="5"/>
  <c r="N244" i="5"/>
  <c r="M244" i="5"/>
  <c r="L244" i="5"/>
  <c r="K244" i="5"/>
  <c r="N243" i="5"/>
  <c r="M243" i="5"/>
  <c r="L243" i="5"/>
  <c r="K243" i="5"/>
  <c r="N242" i="5"/>
  <c r="M242" i="5"/>
  <c r="L242" i="5"/>
  <c r="K242" i="5"/>
  <c r="N241" i="5"/>
  <c r="M241" i="5"/>
  <c r="L241" i="5"/>
  <c r="K241" i="5"/>
  <c r="N240" i="5"/>
  <c r="M240" i="5"/>
  <c r="L240" i="5"/>
  <c r="K240" i="5"/>
  <c r="N239" i="5"/>
  <c r="M239" i="5"/>
  <c r="L239" i="5"/>
  <c r="K239" i="5"/>
  <c r="N238" i="5"/>
  <c r="M238" i="5"/>
  <c r="L238" i="5"/>
  <c r="K238" i="5"/>
  <c r="N237" i="5"/>
  <c r="M237" i="5"/>
  <c r="L237" i="5"/>
  <c r="K237" i="5"/>
  <c r="N236" i="5"/>
  <c r="M236" i="5"/>
  <c r="L236" i="5"/>
  <c r="K236" i="5"/>
  <c r="N235" i="5"/>
  <c r="M235" i="5"/>
  <c r="L235" i="5"/>
  <c r="K235" i="5"/>
  <c r="N234" i="5"/>
  <c r="M234" i="5"/>
  <c r="L234" i="5"/>
  <c r="K234" i="5"/>
  <c r="N233" i="5"/>
  <c r="M233" i="5"/>
  <c r="L233" i="5"/>
  <c r="K233" i="5"/>
  <c r="N232" i="5"/>
  <c r="M232" i="5"/>
  <c r="L232" i="5"/>
  <c r="K232" i="5"/>
  <c r="N231" i="5"/>
  <c r="M231" i="5"/>
  <c r="L231" i="5"/>
  <c r="K231" i="5"/>
  <c r="N230" i="5"/>
  <c r="M230" i="5"/>
  <c r="L230" i="5"/>
  <c r="K230" i="5"/>
  <c r="N229" i="5"/>
  <c r="M229" i="5"/>
  <c r="L229" i="5"/>
  <c r="K229" i="5"/>
  <c r="N228" i="5"/>
  <c r="M228" i="5"/>
  <c r="L228" i="5"/>
  <c r="K228" i="5"/>
  <c r="N227" i="5"/>
  <c r="M227" i="5"/>
  <c r="L227" i="5"/>
  <c r="K227" i="5"/>
  <c r="N226" i="5"/>
  <c r="M226" i="5"/>
  <c r="L226" i="5"/>
  <c r="K226" i="5"/>
  <c r="N225" i="5"/>
  <c r="M225" i="5"/>
  <c r="L225" i="5"/>
  <c r="K225" i="5"/>
  <c r="N224" i="5"/>
  <c r="M224" i="5"/>
  <c r="L224" i="5"/>
  <c r="K224" i="5"/>
  <c r="N223" i="5"/>
  <c r="M223" i="5"/>
  <c r="L223" i="5"/>
  <c r="K223" i="5"/>
  <c r="N222" i="5"/>
  <c r="M222" i="5"/>
  <c r="L222" i="5"/>
  <c r="K222" i="5"/>
  <c r="N221" i="5"/>
  <c r="M221" i="5"/>
  <c r="L221" i="5"/>
  <c r="K221" i="5"/>
  <c r="N220" i="5"/>
  <c r="M220" i="5"/>
  <c r="L220" i="5"/>
  <c r="K220" i="5"/>
  <c r="N219" i="5"/>
  <c r="M219" i="5"/>
  <c r="L219" i="5"/>
  <c r="K219" i="5"/>
  <c r="N218" i="5"/>
  <c r="M218" i="5"/>
  <c r="L218" i="5"/>
  <c r="K218" i="5"/>
  <c r="N217" i="5"/>
  <c r="M217" i="5"/>
  <c r="L217" i="5"/>
  <c r="K217" i="5"/>
  <c r="N216" i="5"/>
  <c r="M216" i="5"/>
  <c r="L216" i="5"/>
  <c r="K216" i="5"/>
  <c r="N215" i="5"/>
  <c r="M215" i="5"/>
  <c r="L215" i="5"/>
  <c r="K215" i="5"/>
  <c r="N214" i="5"/>
  <c r="M214" i="5"/>
  <c r="L214" i="5"/>
  <c r="K214" i="5"/>
  <c r="N213" i="5"/>
  <c r="M213" i="5"/>
  <c r="L213" i="5"/>
  <c r="K213" i="5"/>
  <c r="N212" i="5"/>
  <c r="M212" i="5"/>
  <c r="L212" i="5"/>
  <c r="K212" i="5"/>
  <c r="N211" i="5"/>
  <c r="M211" i="5"/>
  <c r="L211" i="5"/>
  <c r="K211" i="5"/>
  <c r="N210" i="5"/>
  <c r="M210" i="5"/>
  <c r="L210" i="5"/>
  <c r="K210" i="5"/>
  <c r="N209" i="5"/>
  <c r="M209" i="5"/>
  <c r="L209" i="5"/>
  <c r="K209" i="5"/>
  <c r="N208" i="5"/>
  <c r="M208" i="5"/>
  <c r="L208" i="5"/>
  <c r="K208" i="5"/>
  <c r="N207" i="5"/>
  <c r="M207" i="5"/>
  <c r="L207" i="5"/>
  <c r="K207" i="5"/>
  <c r="N206" i="5"/>
  <c r="M206" i="5"/>
  <c r="L206" i="5"/>
  <c r="K206" i="5"/>
  <c r="N205" i="5"/>
  <c r="M205" i="5"/>
  <c r="L205" i="5"/>
  <c r="K205" i="5"/>
  <c r="N204" i="5"/>
  <c r="M204" i="5"/>
  <c r="L204" i="5"/>
  <c r="K204" i="5"/>
  <c r="N203" i="5"/>
  <c r="M203" i="5"/>
  <c r="L203" i="5"/>
  <c r="K203" i="5"/>
  <c r="N202" i="5"/>
  <c r="M202" i="5"/>
  <c r="L202" i="5"/>
  <c r="K202" i="5"/>
  <c r="N201" i="5"/>
  <c r="M201" i="5"/>
  <c r="L201" i="5"/>
  <c r="K201" i="5"/>
  <c r="N200" i="5"/>
  <c r="M200" i="5"/>
  <c r="L200" i="5"/>
  <c r="K200" i="5"/>
  <c r="N199" i="5"/>
  <c r="M199" i="5"/>
  <c r="L199" i="5"/>
  <c r="K199" i="5"/>
  <c r="N198" i="5"/>
  <c r="M198" i="5"/>
  <c r="L198" i="5"/>
  <c r="K198" i="5"/>
  <c r="N197" i="5"/>
  <c r="M197" i="5"/>
  <c r="L197" i="5"/>
  <c r="K197" i="5"/>
  <c r="N196" i="5"/>
  <c r="M196" i="5"/>
  <c r="L196" i="5"/>
  <c r="K196" i="5"/>
  <c r="N195" i="5"/>
  <c r="M195" i="5"/>
  <c r="L195" i="5"/>
  <c r="K195" i="5"/>
  <c r="N194" i="5"/>
  <c r="M194" i="5"/>
  <c r="L194" i="5"/>
  <c r="K194" i="5"/>
  <c r="N193" i="5"/>
  <c r="M193" i="5"/>
  <c r="L193" i="5"/>
  <c r="K193" i="5"/>
  <c r="N192" i="5"/>
  <c r="M192" i="5"/>
  <c r="L192" i="5"/>
  <c r="K192" i="5"/>
  <c r="N191" i="5"/>
  <c r="M191" i="5"/>
  <c r="L191" i="5"/>
  <c r="K191" i="5"/>
  <c r="N190" i="5"/>
  <c r="M190" i="5"/>
  <c r="L190" i="5"/>
  <c r="K190" i="5"/>
  <c r="N189" i="5"/>
  <c r="M189" i="5"/>
  <c r="L189" i="5"/>
  <c r="K189" i="5"/>
  <c r="N188" i="5"/>
  <c r="M188" i="5"/>
  <c r="L188" i="5"/>
  <c r="K188" i="5"/>
  <c r="N187" i="5"/>
  <c r="M187" i="5"/>
  <c r="L187" i="5"/>
  <c r="K187" i="5"/>
  <c r="N186" i="5"/>
  <c r="M186" i="5"/>
  <c r="L186" i="5"/>
  <c r="K186" i="5"/>
  <c r="N185" i="5"/>
  <c r="M185" i="5"/>
  <c r="L185" i="5"/>
  <c r="K185" i="5"/>
  <c r="N184" i="5"/>
  <c r="M184" i="5"/>
  <c r="L184" i="5"/>
  <c r="K184" i="5"/>
  <c r="N183" i="5"/>
  <c r="M183" i="5"/>
  <c r="L183" i="5"/>
  <c r="K183" i="5"/>
  <c r="N182" i="5"/>
  <c r="M182" i="5"/>
  <c r="L182" i="5"/>
  <c r="K182" i="5"/>
  <c r="N181" i="5"/>
  <c r="M181" i="5"/>
  <c r="L181" i="5"/>
  <c r="K181" i="5"/>
  <c r="N180" i="5"/>
  <c r="M180" i="5"/>
  <c r="L180" i="5"/>
  <c r="K180" i="5"/>
  <c r="N179" i="5"/>
  <c r="M179" i="5"/>
  <c r="L179" i="5"/>
  <c r="K179" i="5"/>
  <c r="N178" i="5"/>
  <c r="M178" i="5"/>
  <c r="L178" i="5"/>
  <c r="K178" i="5"/>
  <c r="N177" i="5"/>
  <c r="M177" i="5"/>
  <c r="L177" i="5"/>
  <c r="K177" i="5"/>
  <c r="N176" i="5"/>
  <c r="M176" i="5"/>
  <c r="L176" i="5"/>
  <c r="K176" i="5"/>
  <c r="N175" i="5"/>
  <c r="M175" i="5"/>
  <c r="L175" i="5"/>
  <c r="K175" i="5"/>
  <c r="N174" i="5"/>
  <c r="M174" i="5"/>
  <c r="L174" i="5"/>
  <c r="K174" i="5"/>
  <c r="N173" i="5"/>
  <c r="M173" i="5"/>
  <c r="L173" i="5"/>
  <c r="K173" i="5"/>
  <c r="N172" i="5"/>
  <c r="M172" i="5"/>
  <c r="L172" i="5"/>
  <c r="K172" i="5"/>
  <c r="N171" i="5"/>
  <c r="M171" i="5"/>
  <c r="L171" i="5"/>
  <c r="K171" i="5"/>
  <c r="N170" i="5"/>
  <c r="M170" i="5"/>
  <c r="L170" i="5"/>
  <c r="K170" i="5"/>
  <c r="N169" i="5"/>
  <c r="M169" i="5"/>
  <c r="L169" i="5"/>
  <c r="K169" i="5"/>
  <c r="N168" i="5"/>
  <c r="M168" i="5"/>
  <c r="L168" i="5"/>
  <c r="K168" i="5"/>
  <c r="N167" i="5"/>
  <c r="M167" i="5"/>
  <c r="L167" i="5"/>
  <c r="K167" i="5"/>
  <c r="N166" i="5"/>
  <c r="M166" i="5"/>
  <c r="L166" i="5"/>
  <c r="K166" i="5"/>
  <c r="N165" i="5"/>
  <c r="M165" i="5"/>
  <c r="L165" i="5"/>
  <c r="K165" i="5"/>
  <c r="N164" i="5"/>
  <c r="M164" i="5"/>
  <c r="L164" i="5"/>
  <c r="K164" i="5"/>
  <c r="N163" i="5"/>
  <c r="M163" i="5"/>
  <c r="L163" i="5"/>
  <c r="K163" i="5"/>
  <c r="N162" i="5"/>
  <c r="M162" i="5"/>
  <c r="L162" i="5"/>
  <c r="K162" i="5"/>
  <c r="N161" i="5"/>
  <c r="M161" i="5"/>
  <c r="L161" i="5"/>
  <c r="K161" i="5"/>
  <c r="N160" i="5"/>
  <c r="M160" i="5"/>
  <c r="L160" i="5"/>
  <c r="K160" i="5"/>
  <c r="N159" i="5"/>
  <c r="M159" i="5"/>
  <c r="L159" i="5"/>
  <c r="K159" i="5"/>
  <c r="N158" i="5"/>
  <c r="M158" i="5"/>
  <c r="L158" i="5"/>
  <c r="K158" i="5"/>
  <c r="N157" i="5"/>
  <c r="M157" i="5"/>
  <c r="L157" i="5"/>
  <c r="K157" i="5"/>
  <c r="N156" i="5"/>
  <c r="M156" i="5"/>
  <c r="L156" i="5"/>
  <c r="K156" i="5"/>
  <c r="N155" i="5"/>
  <c r="M155" i="5"/>
  <c r="L155" i="5"/>
  <c r="K155" i="5"/>
  <c r="N154" i="5"/>
  <c r="M154" i="5"/>
  <c r="L154" i="5"/>
  <c r="K154" i="5"/>
  <c r="N153" i="5"/>
  <c r="M153" i="5"/>
  <c r="L153" i="5"/>
  <c r="K153" i="5"/>
  <c r="N152" i="5"/>
  <c r="M152" i="5"/>
  <c r="L152" i="5"/>
  <c r="K152" i="5"/>
  <c r="N151" i="5"/>
  <c r="M151" i="5"/>
  <c r="L151" i="5"/>
  <c r="K151" i="5"/>
  <c r="N150" i="5"/>
  <c r="M150" i="5"/>
  <c r="L150" i="5"/>
  <c r="K150" i="5"/>
  <c r="N149" i="5"/>
  <c r="M149" i="5"/>
  <c r="L149" i="5"/>
  <c r="K149" i="5"/>
  <c r="N148" i="5"/>
  <c r="M148" i="5"/>
  <c r="L148" i="5"/>
  <c r="K148" i="5"/>
  <c r="N147" i="5"/>
  <c r="M147" i="5"/>
  <c r="L147" i="5"/>
  <c r="K147" i="5"/>
  <c r="N146" i="5"/>
  <c r="M146" i="5"/>
  <c r="L146" i="5"/>
  <c r="K146" i="5"/>
  <c r="N145" i="5"/>
  <c r="M145" i="5"/>
  <c r="L145" i="5"/>
  <c r="K145" i="5"/>
  <c r="N144" i="5"/>
  <c r="M144" i="5"/>
  <c r="L144" i="5"/>
  <c r="K144" i="5"/>
  <c r="N143" i="5"/>
  <c r="M143" i="5"/>
  <c r="L143" i="5"/>
  <c r="K143" i="5"/>
  <c r="N142" i="5"/>
  <c r="M142" i="5"/>
  <c r="L142" i="5"/>
  <c r="K142" i="5"/>
  <c r="N141" i="5"/>
  <c r="M141" i="5"/>
  <c r="L141" i="5"/>
  <c r="K141" i="5"/>
  <c r="N140" i="5"/>
  <c r="M140" i="5"/>
  <c r="L140" i="5"/>
  <c r="K140" i="5"/>
  <c r="N139" i="5"/>
  <c r="M139" i="5"/>
  <c r="L139" i="5"/>
  <c r="K139" i="5"/>
  <c r="N138" i="5"/>
  <c r="M138" i="5"/>
  <c r="L138" i="5"/>
  <c r="K138" i="5"/>
  <c r="N137" i="5"/>
  <c r="M137" i="5"/>
  <c r="L137" i="5"/>
  <c r="K137" i="5"/>
  <c r="N136" i="5"/>
  <c r="M136" i="5"/>
  <c r="L136" i="5"/>
  <c r="K136" i="5"/>
  <c r="N135" i="5"/>
  <c r="M135" i="5"/>
  <c r="L135" i="5"/>
  <c r="K135" i="5"/>
  <c r="N134" i="5"/>
  <c r="M134" i="5"/>
  <c r="L134" i="5"/>
  <c r="K134" i="5"/>
  <c r="N133" i="5"/>
  <c r="M133" i="5"/>
  <c r="L133" i="5"/>
  <c r="K133" i="5"/>
  <c r="N132" i="5"/>
  <c r="M132" i="5"/>
  <c r="L132" i="5"/>
  <c r="K132" i="5"/>
  <c r="N131" i="5"/>
  <c r="M131" i="5"/>
  <c r="L131" i="5"/>
  <c r="K131" i="5"/>
  <c r="N130" i="5"/>
  <c r="M130" i="5"/>
  <c r="L130" i="5"/>
  <c r="K130" i="5"/>
  <c r="N129" i="5"/>
  <c r="M129" i="5"/>
  <c r="L129" i="5"/>
  <c r="K129" i="5"/>
  <c r="N128" i="5"/>
  <c r="M128" i="5"/>
  <c r="L128" i="5"/>
  <c r="K128" i="5"/>
  <c r="N127" i="5"/>
  <c r="M127" i="5"/>
  <c r="L127" i="5"/>
  <c r="K127" i="5"/>
  <c r="N126" i="5"/>
  <c r="M126" i="5"/>
  <c r="L126" i="5"/>
  <c r="K126" i="5"/>
  <c r="N125" i="5"/>
  <c r="M125" i="5"/>
  <c r="L125" i="5"/>
  <c r="K125" i="5"/>
  <c r="N124" i="5"/>
  <c r="M124" i="5"/>
  <c r="L124" i="5"/>
  <c r="K124" i="5"/>
  <c r="N123" i="5"/>
  <c r="M123" i="5"/>
  <c r="L123" i="5"/>
  <c r="K123" i="5"/>
  <c r="N122" i="5"/>
  <c r="M122" i="5"/>
  <c r="L122" i="5"/>
  <c r="K122" i="5"/>
  <c r="N121" i="5"/>
  <c r="M121" i="5"/>
  <c r="L121" i="5"/>
  <c r="K121" i="5"/>
  <c r="N120" i="5"/>
  <c r="M120" i="5"/>
  <c r="L120" i="5"/>
  <c r="K120" i="5"/>
  <c r="N119" i="5"/>
  <c r="M119" i="5"/>
  <c r="L119" i="5"/>
  <c r="K119" i="5"/>
  <c r="N118" i="5"/>
  <c r="M118" i="5"/>
  <c r="L118" i="5"/>
  <c r="K118" i="5"/>
  <c r="N117" i="5"/>
  <c r="M117" i="5"/>
  <c r="L117" i="5"/>
  <c r="K117" i="5"/>
  <c r="N116" i="5"/>
  <c r="M116" i="5"/>
  <c r="L116" i="5"/>
  <c r="K116" i="5"/>
  <c r="N115" i="5"/>
  <c r="M115" i="5"/>
  <c r="L115" i="5"/>
  <c r="K115" i="5"/>
  <c r="N114" i="5"/>
  <c r="M114" i="5"/>
  <c r="L114" i="5"/>
  <c r="K114" i="5"/>
  <c r="N113" i="5"/>
  <c r="M113" i="5"/>
  <c r="L113" i="5"/>
  <c r="K113" i="5"/>
  <c r="N112" i="5"/>
  <c r="M112" i="5"/>
  <c r="L112" i="5"/>
  <c r="K112" i="5"/>
  <c r="N111" i="5"/>
  <c r="M111" i="5"/>
  <c r="L111" i="5"/>
  <c r="K111" i="5"/>
  <c r="N110" i="5"/>
  <c r="M110" i="5"/>
  <c r="L110" i="5"/>
  <c r="K110" i="5"/>
  <c r="N109" i="5"/>
  <c r="M109" i="5"/>
  <c r="L109" i="5"/>
  <c r="K109" i="5"/>
  <c r="N108" i="5"/>
  <c r="M108" i="5"/>
  <c r="L108" i="5"/>
  <c r="K108" i="5"/>
  <c r="N107" i="5"/>
  <c r="M107" i="5"/>
  <c r="L107" i="5"/>
  <c r="K107" i="5"/>
  <c r="N106" i="5"/>
  <c r="M106" i="5"/>
  <c r="L106" i="5"/>
  <c r="K106" i="5"/>
  <c r="N105" i="5"/>
  <c r="M105" i="5"/>
  <c r="L105" i="5"/>
  <c r="K105" i="5"/>
  <c r="N104" i="5"/>
  <c r="M104" i="5"/>
  <c r="L104" i="5"/>
  <c r="K104" i="5"/>
  <c r="N103" i="5"/>
  <c r="M103" i="5"/>
  <c r="L103" i="5"/>
  <c r="K103" i="5"/>
  <c r="N102" i="5"/>
  <c r="M102" i="5"/>
  <c r="L102" i="5"/>
  <c r="K102" i="5"/>
  <c r="N101" i="5"/>
  <c r="M101" i="5"/>
  <c r="L101" i="5"/>
  <c r="K101" i="5"/>
  <c r="N100" i="5"/>
  <c r="M100" i="5"/>
  <c r="L100" i="5"/>
  <c r="K100" i="5"/>
  <c r="N99" i="5"/>
  <c r="M99" i="5"/>
  <c r="L99" i="5"/>
  <c r="K99" i="5"/>
  <c r="N98" i="5"/>
  <c r="M98" i="5"/>
  <c r="L98" i="5"/>
  <c r="K98" i="5"/>
  <c r="N97" i="5"/>
  <c r="M97" i="5"/>
  <c r="L97" i="5"/>
  <c r="K97" i="5"/>
  <c r="N96" i="5"/>
  <c r="M96" i="5"/>
  <c r="L96" i="5"/>
  <c r="K96" i="5"/>
  <c r="N95" i="5"/>
  <c r="M95" i="5"/>
  <c r="L95" i="5"/>
  <c r="K95" i="5"/>
  <c r="N94" i="5"/>
  <c r="M94" i="5"/>
  <c r="L94" i="5"/>
  <c r="K94" i="5"/>
  <c r="N93" i="5"/>
  <c r="M93" i="5"/>
  <c r="L93" i="5"/>
  <c r="K93" i="5"/>
  <c r="N92" i="5"/>
  <c r="M92" i="5"/>
  <c r="L92" i="5"/>
  <c r="K92" i="5"/>
  <c r="N91" i="5"/>
  <c r="M91" i="5"/>
  <c r="L91" i="5"/>
  <c r="K91" i="5"/>
  <c r="N90" i="5"/>
  <c r="M90" i="5"/>
  <c r="L90" i="5"/>
  <c r="K90" i="5"/>
  <c r="N89" i="5"/>
  <c r="M89" i="5"/>
  <c r="L89" i="5"/>
  <c r="K89" i="5"/>
  <c r="N88" i="5"/>
  <c r="M88" i="5"/>
  <c r="L88" i="5"/>
  <c r="K88" i="5"/>
  <c r="N87" i="5"/>
  <c r="M87" i="5"/>
  <c r="L87" i="5"/>
  <c r="K87" i="5"/>
  <c r="N86" i="5"/>
  <c r="M86" i="5"/>
  <c r="L86" i="5"/>
  <c r="K86" i="5"/>
  <c r="N85" i="5"/>
  <c r="M85" i="5"/>
  <c r="L85" i="5"/>
  <c r="K85" i="5"/>
  <c r="N84" i="5"/>
  <c r="M84" i="5"/>
  <c r="L84" i="5"/>
  <c r="K84" i="5"/>
  <c r="N83" i="5"/>
  <c r="M83" i="5"/>
  <c r="L83" i="5"/>
  <c r="K83" i="5"/>
  <c r="N82" i="5"/>
  <c r="M82" i="5"/>
  <c r="L82" i="5"/>
  <c r="K82" i="5"/>
  <c r="N81" i="5"/>
  <c r="M81" i="5"/>
  <c r="L81" i="5"/>
  <c r="K81" i="5"/>
  <c r="N80" i="5"/>
  <c r="M80" i="5"/>
  <c r="L80" i="5"/>
  <c r="K80" i="5"/>
  <c r="N79" i="5"/>
  <c r="M79" i="5"/>
  <c r="L79" i="5"/>
  <c r="K79" i="5"/>
  <c r="N78" i="5"/>
  <c r="M78" i="5"/>
  <c r="L78" i="5"/>
  <c r="K78" i="5"/>
  <c r="N77" i="5"/>
  <c r="M77" i="5"/>
  <c r="L77" i="5"/>
  <c r="K77" i="5"/>
  <c r="N76" i="5"/>
  <c r="M76" i="5"/>
  <c r="L76" i="5"/>
  <c r="K76" i="5"/>
  <c r="N75" i="5"/>
  <c r="M75" i="5"/>
  <c r="L75" i="5"/>
  <c r="K75" i="5"/>
  <c r="N74" i="5"/>
  <c r="M74" i="5"/>
  <c r="L74" i="5"/>
  <c r="K74" i="5"/>
  <c r="N73" i="5"/>
  <c r="M73" i="5"/>
  <c r="L73" i="5"/>
  <c r="K73" i="5"/>
  <c r="N72" i="5"/>
  <c r="M72" i="5"/>
  <c r="L72" i="5"/>
  <c r="K72" i="5"/>
  <c r="N71" i="5"/>
  <c r="M71" i="5"/>
  <c r="L71" i="5"/>
  <c r="K71" i="5"/>
  <c r="N70" i="5"/>
  <c r="M70" i="5"/>
  <c r="L70" i="5"/>
  <c r="K70" i="5"/>
  <c r="N69" i="5"/>
  <c r="M69" i="5"/>
  <c r="L69" i="5"/>
  <c r="K69" i="5"/>
  <c r="N68" i="5"/>
  <c r="M68" i="5"/>
  <c r="L68" i="5"/>
  <c r="K68" i="5"/>
  <c r="N67" i="5"/>
  <c r="M67" i="5"/>
  <c r="L67" i="5"/>
  <c r="K67" i="5"/>
  <c r="N66" i="5"/>
  <c r="M66" i="5"/>
  <c r="L66" i="5"/>
  <c r="K66" i="5"/>
  <c r="N65" i="5"/>
  <c r="M65" i="5"/>
  <c r="L65" i="5"/>
  <c r="K65" i="5"/>
  <c r="N64" i="5"/>
  <c r="M64" i="5"/>
  <c r="L64" i="5"/>
  <c r="K64" i="5"/>
  <c r="N63" i="5"/>
  <c r="M63" i="5"/>
  <c r="L63" i="5"/>
  <c r="K63" i="5"/>
  <c r="N62" i="5"/>
  <c r="M62" i="5"/>
  <c r="L62" i="5"/>
  <c r="K62" i="5"/>
  <c r="N61" i="5"/>
  <c r="M61" i="5"/>
  <c r="L61" i="5"/>
  <c r="K61" i="5"/>
  <c r="N60" i="5"/>
  <c r="M60" i="5"/>
  <c r="L60" i="5"/>
  <c r="K60" i="5"/>
  <c r="N59" i="5"/>
  <c r="M59" i="5"/>
  <c r="L59" i="5"/>
  <c r="K59" i="5"/>
  <c r="N58" i="5"/>
  <c r="M58" i="5"/>
  <c r="L58" i="5"/>
  <c r="K58" i="5"/>
  <c r="N57" i="5"/>
  <c r="M57" i="5"/>
  <c r="L57" i="5"/>
  <c r="K57" i="5"/>
  <c r="N56" i="5"/>
  <c r="M56" i="5"/>
  <c r="L56" i="5"/>
  <c r="K56" i="5"/>
  <c r="N55" i="5"/>
  <c r="M55" i="5"/>
  <c r="L55" i="5"/>
  <c r="K55" i="5"/>
  <c r="N54" i="5"/>
  <c r="M54" i="5"/>
  <c r="L54" i="5"/>
  <c r="K54" i="5"/>
  <c r="N53" i="5"/>
  <c r="M53" i="5"/>
  <c r="L53" i="5"/>
  <c r="K53" i="5"/>
  <c r="N52" i="5"/>
  <c r="M52" i="5"/>
  <c r="L52" i="5"/>
  <c r="K52" i="5"/>
  <c r="N51" i="5"/>
  <c r="M51" i="5"/>
  <c r="L51" i="5"/>
  <c r="K51" i="5"/>
  <c r="N50" i="5"/>
  <c r="M50" i="5"/>
  <c r="L50" i="5"/>
  <c r="K50" i="5"/>
  <c r="N49" i="5"/>
  <c r="M49" i="5"/>
  <c r="L49" i="5"/>
  <c r="K49" i="5"/>
  <c r="N48" i="5"/>
  <c r="M48" i="5"/>
  <c r="L48" i="5"/>
  <c r="K48" i="5"/>
  <c r="N47" i="5"/>
  <c r="M47" i="5"/>
  <c r="L47" i="5"/>
  <c r="K47" i="5"/>
  <c r="N46" i="5"/>
  <c r="M46" i="5"/>
  <c r="L46" i="5"/>
  <c r="K46" i="5"/>
  <c r="N45" i="5"/>
  <c r="M45" i="5"/>
  <c r="L45" i="5"/>
  <c r="K45" i="5"/>
  <c r="N44" i="5"/>
  <c r="M44" i="5"/>
  <c r="L44" i="5"/>
  <c r="K44" i="5"/>
  <c r="G29" i="5" l="1"/>
  <c r="G28" i="5"/>
  <c r="G19" i="5"/>
  <c r="G16" i="5"/>
  <c r="G15" i="5"/>
  <c r="H23" i="5"/>
  <c r="H24" i="5"/>
  <c r="G20" i="5"/>
  <c r="H22" i="5"/>
  <c r="H21" i="5"/>
  <c r="G18" i="5"/>
  <c r="G27" i="5"/>
  <c r="K54" i="1" l="1"/>
  <c r="M54" i="1"/>
  <c r="N54" i="1"/>
  <c r="O54" i="1"/>
  <c r="K55" i="1"/>
  <c r="M55" i="1"/>
  <c r="N55" i="1"/>
  <c r="O55" i="1"/>
  <c r="K56" i="1"/>
  <c r="M56" i="1"/>
  <c r="N56" i="1"/>
  <c r="O56" i="1"/>
  <c r="K57" i="1"/>
  <c r="M57" i="1"/>
  <c r="N57" i="1"/>
  <c r="O57" i="1"/>
  <c r="K58" i="1"/>
  <c r="M58" i="1"/>
  <c r="N58" i="1"/>
  <c r="O58" i="1"/>
  <c r="K59" i="1"/>
  <c r="M59" i="1"/>
  <c r="N59" i="1"/>
  <c r="O59" i="1"/>
  <c r="K60" i="1"/>
  <c r="M60" i="1"/>
  <c r="N60" i="1"/>
  <c r="O60" i="1"/>
  <c r="K61" i="1"/>
  <c r="M61" i="1"/>
  <c r="N61" i="1"/>
  <c r="O61" i="1"/>
  <c r="K62" i="1"/>
  <c r="M62" i="1"/>
  <c r="N62" i="1"/>
  <c r="O62" i="1"/>
  <c r="K63" i="1"/>
  <c r="M63" i="1"/>
  <c r="N63" i="1"/>
  <c r="O63" i="1"/>
  <c r="K64" i="1"/>
  <c r="M64" i="1"/>
  <c r="N64" i="1"/>
  <c r="O64" i="1"/>
  <c r="K65" i="1"/>
  <c r="M65" i="1"/>
  <c r="N65" i="1"/>
  <c r="O65" i="1"/>
  <c r="K66" i="1"/>
  <c r="M66" i="1"/>
  <c r="N66" i="1"/>
  <c r="O66" i="1"/>
  <c r="K67" i="1"/>
  <c r="M67" i="1"/>
  <c r="N67" i="1"/>
  <c r="O67" i="1"/>
  <c r="K68" i="1"/>
  <c r="M68" i="1"/>
  <c r="N68" i="1"/>
  <c r="O68" i="1"/>
  <c r="K69" i="1"/>
  <c r="M69" i="1"/>
  <c r="N69" i="1"/>
  <c r="O69" i="1"/>
  <c r="K70" i="1"/>
  <c r="M70" i="1"/>
  <c r="N70" i="1"/>
  <c r="O70" i="1"/>
  <c r="K71" i="1"/>
  <c r="M71" i="1"/>
  <c r="N71" i="1"/>
  <c r="O71" i="1"/>
  <c r="K72" i="1"/>
  <c r="M72" i="1"/>
  <c r="N72" i="1"/>
  <c r="O72" i="1"/>
  <c r="K73" i="1"/>
  <c r="M73" i="1"/>
  <c r="N73" i="1"/>
  <c r="O73" i="1"/>
  <c r="K74" i="1"/>
  <c r="M74" i="1"/>
  <c r="N74" i="1"/>
  <c r="O74" i="1"/>
  <c r="K75" i="1"/>
  <c r="M75" i="1"/>
  <c r="N75" i="1"/>
  <c r="O75" i="1"/>
  <c r="K76" i="1"/>
  <c r="M76" i="1"/>
  <c r="N76" i="1"/>
  <c r="O76" i="1"/>
  <c r="K77" i="1"/>
  <c r="M77" i="1"/>
  <c r="N77" i="1"/>
  <c r="O77" i="1"/>
  <c r="K78" i="1"/>
  <c r="M78" i="1"/>
  <c r="N78" i="1"/>
  <c r="O78" i="1"/>
  <c r="K79" i="1"/>
  <c r="M79" i="1"/>
  <c r="N79" i="1"/>
  <c r="O79" i="1"/>
  <c r="K80" i="1"/>
  <c r="M80" i="1"/>
  <c r="N80" i="1"/>
  <c r="O80" i="1"/>
  <c r="K81" i="1"/>
  <c r="M81" i="1"/>
  <c r="N81" i="1"/>
  <c r="O81" i="1"/>
  <c r="K82" i="1"/>
  <c r="M82" i="1"/>
  <c r="N82" i="1"/>
  <c r="O82" i="1"/>
  <c r="K83" i="1"/>
  <c r="M83" i="1"/>
  <c r="N83" i="1"/>
  <c r="O83" i="1"/>
  <c r="K84" i="1"/>
  <c r="M84" i="1"/>
  <c r="N84" i="1"/>
  <c r="O84" i="1"/>
  <c r="K85" i="1"/>
  <c r="M85" i="1"/>
  <c r="N85" i="1"/>
  <c r="O85" i="1"/>
  <c r="K86" i="1"/>
  <c r="M86" i="1"/>
  <c r="N86" i="1"/>
  <c r="O86" i="1"/>
  <c r="K87" i="1"/>
  <c r="M87" i="1"/>
  <c r="N87" i="1"/>
  <c r="O87" i="1"/>
  <c r="K88" i="1"/>
  <c r="M88" i="1"/>
  <c r="N88" i="1"/>
  <c r="O88" i="1"/>
  <c r="K89" i="1"/>
  <c r="M89" i="1"/>
  <c r="N89" i="1"/>
  <c r="O89" i="1"/>
  <c r="K90" i="1"/>
  <c r="M90" i="1"/>
  <c r="N90" i="1"/>
  <c r="O90" i="1"/>
  <c r="K91" i="1"/>
  <c r="M91" i="1"/>
  <c r="N91" i="1"/>
  <c r="O91" i="1"/>
  <c r="K92" i="1"/>
  <c r="M92" i="1"/>
  <c r="N92" i="1"/>
  <c r="O92" i="1"/>
  <c r="K93" i="1"/>
  <c r="M93" i="1"/>
  <c r="N93" i="1"/>
  <c r="O93" i="1"/>
  <c r="K94" i="1"/>
  <c r="M94" i="1"/>
  <c r="N94" i="1"/>
  <c r="O94" i="1"/>
  <c r="K95" i="1"/>
  <c r="M95" i="1"/>
  <c r="N95" i="1"/>
  <c r="O95" i="1"/>
  <c r="K96" i="1"/>
  <c r="M96" i="1"/>
  <c r="N96" i="1"/>
  <c r="O96" i="1"/>
  <c r="K97" i="1"/>
  <c r="M97" i="1"/>
  <c r="N97" i="1"/>
  <c r="O97" i="1"/>
  <c r="K98" i="1"/>
  <c r="M98" i="1"/>
  <c r="N98" i="1"/>
  <c r="O98" i="1"/>
  <c r="K99" i="1"/>
  <c r="M99" i="1"/>
  <c r="N99" i="1"/>
  <c r="O99" i="1"/>
  <c r="K100" i="1"/>
  <c r="M100" i="1"/>
  <c r="N100" i="1"/>
  <c r="O100" i="1"/>
  <c r="K101" i="1"/>
  <c r="M101" i="1"/>
  <c r="N101" i="1"/>
  <c r="O101" i="1"/>
  <c r="K102" i="1"/>
  <c r="M102" i="1"/>
  <c r="N102" i="1"/>
  <c r="O102" i="1"/>
  <c r="K103" i="1"/>
  <c r="M103" i="1"/>
  <c r="N103" i="1"/>
  <c r="O103" i="1"/>
  <c r="K104" i="1"/>
  <c r="M104" i="1"/>
  <c r="N104" i="1"/>
  <c r="O104" i="1"/>
  <c r="K105" i="1"/>
  <c r="M105" i="1"/>
  <c r="N105" i="1"/>
  <c r="O105" i="1"/>
  <c r="K106" i="1"/>
  <c r="M106" i="1"/>
  <c r="N106" i="1"/>
  <c r="O106" i="1"/>
  <c r="K107" i="1"/>
  <c r="M107" i="1"/>
  <c r="N107" i="1"/>
  <c r="O107" i="1"/>
  <c r="K108" i="1"/>
  <c r="M108" i="1"/>
  <c r="N108" i="1"/>
  <c r="O108" i="1"/>
  <c r="K109" i="1"/>
  <c r="M109" i="1"/>
  <c r="N109" i="1"/>
  <c r="O109" i="1"/>
  <c r="K110" i="1"/>
  <c r="M110" i="1"/>
  <c r="N110" i="1"/>
  <c r="O110" i="1"/>
  <c r="K111" i="1"/>
  <c r="M111" i="1"/>
  <c r="N111" i="1"/>
  <c r="O111" i="1"/>
  <c r="K112" i="1"/>
  <c r="M112" i="1"/>
  <c r="N112" i="1"/>
  <c r="O112" i="1"/>
  <c r="K113" i="1"/>
  <c r="M113" i="1"/>
  <c r="N113" i="1"/>
  <c r="O113" i="1"/>
  <c r="K114" i="1"/>
  <c r="M114" i="1"/>
  <c r="N114" i="1"/>
  <c r="O114" i="1"/>
  <c r="K115" i="1"/>
  <c r="M115" i="1"/>
  <c r="N115" i="1"/>
  <c r="O115" i="1"/>
  <c r="K116" i="1"/>
  <c r="M116" i="1"/>
  <c r="N116" i="1"/>
  <c r="O116" i="1"/>
  <c r="K117" i="1"/>
  <c r="M117" i="1"/>
  <c r="N117" i="1"/>
  <c r="O117" i="1"/>
  <c r="K118" i="1"/>
  <c r="M118" i="1"/>
  <c r="N118" i="1"/>
  <c r="O118" i="1"/>
  <c r="K119" i="1"/>
  <c r="M119" i="1"/>
  <c r="N119" i="1"/>
  <c r="O119" i="1"/>
  <c r="K120" i="1"/>
  <c r="M120" i="1"/>
  <c r="N120" i="1"/>
  <c r="O120" i="1"/>
  <c r="K121" i="1"/>
  <c r="M121" i="1"/>
  <c r="N121" i="1"/>
  <c r="O121" i="1"/>
  <c r="K122" i="1"/>
  <c r="M122" i="1"/>
  <c r="N122" i="1"/>
  <c r="O122" i="1"/>
  <c r="K123" i="1"/>
  <c r="M123" i="1"/>
  <c r="N123" i="1"/>
  <c r="O123" i="1"/>
  <c r="K124" i="1"/>
  <c r="M124" i="1"/>
  <c r="N124" i="1"/>
  <c r="O124" i="1"/>
  <c r="K125" i="1"/>
  <c r="M125" i="1"/>
  <c r="N125" i="1"/>
  <c r="O125" i="1"/>
  <c r="K126" i="1"/>
  <c r="M126" i="1"/>
  <c r="N126" i="1"/>
  <c r="O126" i="1"/>
  <c r="K127" i="1"/>
  <c r="M127" i="1"/>
  <c r="N127" i="1"/>
  <c r="O127" i="1"/>
  <c r="K128" i="1"/>
  <c r="M128" i="1"/>
  <c r="N128" i="1"/>
  <c r="O128" i="1"/>
  <c r="K129" i="1"/>
  <c r="M129" i="1"/>
  <c r="N129" i="1"/>
  <c r="O129" i="1"/>
  <c r="K130" i="1"/>
  <c r="M130" i="1"/>
  <c r="N130" i="1"/>
  <c r="O130" i="1"/>
  <c r="K131" i="1"/>
  <c r="M131" i="1"/>
  <c r="N131" i="1"/>
  <c r="O131" i="1"/>
  <c r="K132" i="1"/>
  <c r="M132" i="1"/>
  <c r="N132" i="1"/>
  <c r="O132" i="1"/>
  <c r="K133" i="1"/>
  <c r="M133" i="1"/>
  <c r="N133" i="1"/>
  <c r="O133" i="1"/>
  <c r="K134" i="1"/>
  <c r="M134" i="1"/>
  <c r="N134" i="1"/>
  <c r="O134" i="1"/>
  <c r="K135" i="1"/>
  <c r="M135" i="1"/>
  <c r="N135" i="1"/>
  <c r="O135" i="1"/>
  <c r="K136" i="1"/>
  <c r="M136" i="1"/>
  <c r="N136" i="1"/>
  <c r="O136" i="1"/>
  <c r="K137" i="1"/>
  <c r="M137" i="1"/>
  <c r="N137" i="1"/>
  <c r="O137" i="1"/>
  <c r="K138" i="1"/>
  <c r="M138" i="1"/>
  <c r="N138" i="1"/>
  <c r="O138" i="1"/>
  <c r="K139" i="1"/>
  <c r="M139" i="1"/>
  <c r="N139" i="1"/>
  <c r="O139" i="1"/>
  <c r="K140" i="1"/>
  <c r="M140" i="1"/>
  <c r="N140" i="1"/>
  <c r="O140" i="1"/>
  <c r="K141" i="1"/>
  <c r="M141" i="1"/>
  <c r="N141" i="1"/>
  <c r="O141" i="1"/>
  <c r="K142" i="1"/>
  <c r="M142" i="1"/>
  <c r="N142" i="1"/>
  <c r="O142" i="1"/>
  <c r="K143" i="1"/>
  <c r="M143" i="1"/>
  <c r="N143" i="1"/>
  <c r="O143" i="1"/>
  <c r="K144" i="1"/>
  <c r="M144" i="1"/>
  <c r="N144" i="1"/>
  <c r="O144" i="1"/>
  <c r="K145" i="1"/>
  <c r="M145" i="1"/>
  <c r="N145" i="1"/>
  <c r="O145" i="1"/>
  <c r="K146" i="1"/>
  <c r="M146" i="1"/>
  <c r="N146" i="1"/>
  <c r="O146" i="1"/>
  <c r="K147" i="1"/>
  <c r="M147" i="1"/>
  <c r="N147" i="1"/>
  <c r="O147" i="1"/>
  <c r="K148" i="1"/>
  <c r="M148" i="1"/>
  <c r="N148" i="1"/>
  <c r="O148" i="1"/>
  <c r="K149" i="1"/>
  <c r="M149" i="1"/>
  <c r="N149" i="1"/>
  <c r="O149" i="1"/>
  <c r="K150" i="1"/>
  <c r="M150" i="1"/>
  <c r="N150" i="1"/>
  <c r="O150" i="1"/>
  <c r="K151" i="1"/>
  <c r="M151" i="1"/>
  <c r="N151" i="1"/>
  <c r="O151" i="1"/>
  <c r="K152" i="1"/>
  <c r="M152" i="1"/>
  <c r="N152" i="1"/>
  <c r="O152" i="1"/>
  <c r="K153" i="1"/>
  <c r="M153" i="1"/>
  <c r="N153" i="1"/>
  <c r="O153" i="1"/>
  <c r="K154" i="1"/>
  <c r="M154" i="1"/>
  <c r="N154" i="1"/>
  <c r="O154" i="1"/>
  <c r="K155" i="1"/>
  <c r="M155" i="1"/>
  <c r="N155" i="1"/>
  <c r="O155" i="1"/>
  <c r="K156" i="1"/>
  <c r="M156" i="1"/>
  <c r="N156" i="1"/>
  <c r="O156" i="1"/>
  <c r="K157" i="1"/>
  <c r="M157" i="1"/>
  <c r="N157" i="1"/>
  <c r="O157" i="1"/>
  <c r="K158" i="1"/>
  <c r="M158" i="1"/>
  <c r="N158" i="1"/>
  <c r="O158" i="1"/>
  <c r="K159" i="1"/>
  <c r="M159" i="1"/>
  <c r="N159" i="1"/>
  <c r="O159" i="1"/>
  <c r="K160" i="1"/>
  <c r="M160" i="1"/>
  <c r="N160" i="1"/>
  <c r="O160" i="1"/>
  <c r="K161" i="1"/>
  <c r="M161" i="1"/>
  <c r="N161" i="1"/>
  <c r="O161" i="1"/>
  <c r="K162" i="1"/>
  <c r="M162" i="1"/>
  <c r="N162" i="1"/>
  <c r="O162" i="1"/>
  <c r="K163" i="1"/>
  <c r="M163" i="1"/>
  <c r="N163" i="1"/>
  <c r="O163" i="1"/>
  <c r="K164" i="1"/>
  <c r="M164" i="1"/>
  <c r="N164" i="1"/>
  <c r="O164" i="1"/>
  <c r="K165" i="1"/>
  <c r="M165" i="1"/>
  <c r="N165" i="1"/>
  <c r="O165" i="1"/>
  <c r="K166" i="1"/>
  <c r="M166" i="1"/>
  <c r="N166" i="1"/>
  <c r="O166" i="1"/>
  <c r="K167" i="1"/>
  <c r="M167" i="1"/>
  <c r="N167" i="1"/>
  <c r="O167" i="1"/>
  <c r="K168" i="1"/>
  <c r="M168" i="1"/>
  <c r="N168" i="1"/>
  <c r="O168" i="1"/>
  <c r="K169" i="1"/>
  <c r="M169" i="1"/>
  <c r="N169" i="1"/>
  <c r="O169" i="1"/>
  <c r="K170" i="1"/>
  <c r="M170" i="1"/>
  <c r="N170" i="1"/>
  <c r="O170" i="1"/>
  <c r="K171" i="1"/>
  <c r="M171" i="1"/>
  <c r="N171" i="1"/>
  <c r="O171" i="1"/>
  <c r="K172" i="1"/>
  <c r="M172" i="1"/>
  <c r="N172" i="1"/>
  <c r="O172" i="1"/>
  <c r="K173" i="1"/>
  <c r="M173" i="1"/>
  <c r="N173" i="1"/>
  <c r="O173" i="1"/>
  <c r="K174" i="1"/>
  <c r="M174" i="1"/>
  <c r="N174" i="1"/>
  <c r="O174" i="1"/>
  <c r="K175" i="1"/>
  <c r="M175" i="1"/>
  <c r="N175" i="1"/>
  <c r="O175" i="1"/>
  <c r="K176" i="1"/>
  <c r="M176" i="1"/>
  <c r="N176" i="1"/>
  <c r="O176" i="1"/>
  <c r="K177" i="1"/>
  <c r="M177" i="1"/>
  <c r="N177" i="1"/>
  <c r="O177" i="1"/>
  <c r="K178" i="1"/>
  <c r="M178" i="1"/>
  <c r="N178" i="1"/>
  <c r="O178" i="1"/>
  <c r="K179" i="1"/>
  <c r="M179" i="1"/>
  <c r="N179" i="1"/>
  <c r="O179" i="1"/>
  <c r="K180" i="1"/>
  <c r="M180" i="1"/>
  <c r="N180" i="1"/>
  <c r="O180" i="1"/>
  <c r="K181" i="1"/>
  <c r="M181" i="1"/>
  <c r="N181" i="1"/>
  <c r="O181" i="1"/>
  <c r="K182" i="1"/>
  <c r="M182" i="1"/>
  <c r="N182" i="1"/>
  <c r="O182" i="1"/>
  <c r="K183" i="1"/>
  <c r="M183" i="1"/>
  <c r="N183" i="1"/>
  <c r="O183" i="1"/>
  <c r="K184" i="1"/>
  <c r="M184" i="1"/>
  <c r="N184" i="1"/>
  <c r="O184" i="1"/>
  <c r="K185" i="1"/>
  <c r="M185" i="1"/>
  <c r="N185" i="1"/>
  <c r="O185" i="1"/>
  <c r="K186" i="1"/>
  <c r="M186" i="1"/>
  <c r="N186" i="1"/>
  <c r="O186" i="1"/>
  <c r="K187" i="1"/>
  <c r="M187" i="1"/>
  <c r="N187" i="1"/>
  <c r="O187" i="1"/>
  <c r="K188" i="1"/>
  <c r="M188" i="1"/>
  <c r="N188" i="1"/>
  <c r="O188" i="1"/>
  <c r="K189" i="1"/>
  <c r="M189" i="1"/>
  <c r="N189" i="1"/>
  <c r="O189" i="1"/>
  <c r="K190" i="1"/>
  <c r="M190" i="1"/>
  <c r="N190" i="1"/>
  <c r="O190" i="1"/>
  <c r="K191" i="1"/>
  <c r="M191" i="1"/>
  <c r="N191" i="1"/>
  <c r="O191" i="1"/>
  <c r="K192" i="1"/>
  <c r="M192" i="1"/>
  <c r="N192" i="1"/>
  <c r="O192" i="1"/>
  <c r="K193" i="1"/>
  <c r="M193" i="1"/>
  <c r="N193" i="1"/>
  <c r="O193" i="1"/>
  <c r="K194" i="1"/>
  <c r="M194" i="1"/>
  <c r="N194" i="1"/>
  <c r="O194" i="1"/>
  <c r="K195" i="1"/>
  <c r="M195" i="1"/>
  <c r="N195" i="1"/>
  <c r="O195" i="1"/>
  <c r="K196" i="1"/>
  <c r="M196" i="1"/>
  <c r="N196" i="1"/>
  <c r="O196" i="1"/>
  <c r="K197" i="1"/>
  <c r="M197" i="1"/>
  <c r="N197" i="1"/>
  <c r="O197" i="1"/>
  <c r="K198" i="1"/>
  <c r="M198" i="1"/>
  <c r="N198" i="1"/>
  <c r="O198" i="1"/>
  <c r="K199" i="1"/>
  <c r="M199" i="1"/>
  <c r="N199" i="1"/>
  <c r="O199" i="1"/>
  <c r="K200" i="1"/>
  <c r="M200" i="1"/>
  <c r="N200" i="1"/>
  <c r="O200" i="1"/>
  <c r="K201" i="1"/>
  <c r="M201" i="1"/>
  <c r="N201" i="1"/>
  <c r="O201" i="1"/>
  <c r="K202" i="1"/>
  <c r="M202" i="1"/>
  <c r="N202" i="1"/>
  <c r="O202" i="1"/>
  <c r="K203" i="1"/>
  <c r="M203" i="1"/>
  <c r="N203" i="1"/>
  <c r="O203" i="1"/>
  <c r="K204" i="1"/>
  <c r="M204" i="1"/>
  <c r="N204" i="1"/>
  <c r="O204" i="1"/>
  <c r="K205" i="1"/>
  <c r="M205" i="1"/>
  <c r="N205" i="1"/>
  <c r="O205" i="1"/>
  <c r="K206" i="1"/>
  <c r="M206" i="1"/>
  <c r="N206" i="1"/>
  <c r="O206" i="1"/>
  <c r="K207" i="1"/>
  <c r="M207" i="1"/>
  <c r="N207" i="1"/>
  <c r="O207" i="1"/>
  <c r="K208" i="1"/>
  <c r="M208" i="1"/>
  <c r="N208" i="1"/>
  <c r="O208" i="1"/>
  <c r="K209" i="1"/>
  <c r="M209" i="1"/>
  <c r="N209" i="1"/>
  <c r="O209" i="1"/>
  <c r="K210" i="1"/>
  <c r="M210" i="1"/>
  <c r="N210" i="1"/>
  <c r="O210" i="1"/>
  <c r="K211" i="1"/>
  <c r="M211" i="1"/>
  <c r="N211" i="1"/>
  <c r="O211" i="1"/>
  <c r="K212" i="1"/>
  <c r="M212" i="1"/>
  <c r="N212" i="1"/>
  <c r="O212" i="1"/>
  <c r="K213" i="1"/>
  <c r="M213" i="1"/>
  <c r="N213" i="1"/>
  <c r="O213" i="1"/>
  <c r="K214" i="1"/>
  <c r="M214" i="1"/>
  <c r="N214" i="1"/>
  <c r="O214" i="1"/>
  <c r="K215" i="1"/>
  <c r="M215" i="1"/>
  <c r="N215" i="1"/>
  <c r="O215" i="1"/>
  <c r="K216" i="1"/>
  <c r="M216" i="1"/>
  <c r="N216" i="1"/>
  <c r="O216" i="1"/>
  <c r="K217" i="1"/>
  <c r="M217" i="1"/>
  <c r="N217" i="1"/>
  <c r="O217" i="1"/>
  <c r="K218" i="1"/>
  <c r="M218" i="1"/>
  <c r="N218" i="1"/>
  <c r="O218" i="1"/>
  <c r="K219" i="1"/>
  <c r="M219" i="1"/>
  <c r="N219" i="1"/>
  <c r="O219" i="1"/>
  <c r="K220" i="1"/>
  <c r="M220" i="1"/>
  <c r="N220" i="1"/>
  <c r="O220" i="1"/>
  <c r="K221" i="1"/>
  <c r="M221" i="1"/>
  <c r="N221" i="1"/>
  <c r="O221" i="1"/>
  <c r="K222" i="1"/>
  <c r="M222" i="1"/>
  <c r="N222" i="1"/>
  <c r="O222" i="1"/>
  <c r="K223" i="1"/>
  <c r="M223" i="1"/>
  <c r="N223" i="1"/>
  <c r="O223" i="1"/>
  <c r="K224" i="1"/>
  <c r="M224" i="1"/>
  <c r="N224" i="1"/>
  <c r="O224" i="1"/>
  <c r="K225" i="1"/>
  <c r="M225" i="1"/>
  <c r="N225" i="1"/>
  <c r="O225" i="1"/>
  <c r="K226" i="1"/>
  <c r="M226" i="1"/>
  <c r="N226" i="1"/>
  <c r="O226" i="1"/>
  <c r="K227" i="1"/>
  <c r="M227" i="1"/>
  <c r="N227" i="1"/>
  <c r="O227" i="1"/>
  <c r="K228" i="1"/>
  <c r="M228" i="1"/>
  <c r="N228" i="1"/>
  <c r="O228" i="1"/>
  <c r="K229" i="1"/>
  <c r="M229" i="1"/>
  <c r="N229" i="1"/>
  <c r="O229" i="1"/>
  <c r="K230" i="1"/>
  <c r="M230" i="1"/>
  <c r="N230" i="1"/>
  <c r="O230" i="1"/>
  <c r="K231" i="1"/>
  <c r="M231" i="1"/>
  <c r="N231" i="1"/>
  <c r="O231" i="1"/>
  <c r="K232" i="1"/>
  <c r="M232" i="1"/>
  <c r="N232" i="1"/>
  <c r="O232" i="1"/>
  <c r="K233" i="1"/>
  <c r="M233" i="1"/>
  <c r="N233" i="1"/>
  <c r="O233" i="1"/>
  <c r="K234" i="1"/>
  <c r="M234" i="1"/>
  <c r="N234" i="1"/>
  <c r="O234" i="1"/>
  <c r="K235" i="1"/>
  <c r="M235" i="1"/>
  <c r="N235" i="1"/>
  <c r="O235" i="1"/>
  <c r="K236" i="1"/>
  <c r="M236" i="1"/>
  <c r="N236" i="1"/>
  <c r="O236" i="1"/>
  <c r="K237" i="1"/>
  <c r="M237" i="1"/>
  <c r="N237" i="1"/>
  <c r="O237" i="1"/>
  <c r="K238" i="1"/>
  <c r="M238" i="1"/>
  <c r="N238" i="1"/>
  <c r="O238" i="1"/>
  <c r="K239" i="1"/>
  <c r="M239" i="1"/>
  <c r="N239" i="1"/>
  <c r="O239" i="1"/>
  <c r="K240" i="1"/>
  <c r="M240" i="1"/>
  <c r="N240" i="1"/>
  <c r="O240" i="1"/>
  <c r="K241" i="1"/>
  <c r="M241" i="1"/>
  <c r="N241" i="1"/>
  <c r="O241" i="1"/>
  <c r="K242" i="1"/>
  <c r="M242" i="1"/>
  <c r="N242" i="1"/>
  <c r="O242" i="1"/>
  <c r="K243" i="1"/>
  <c r="M243" i="1"/>
  <c r="N243" i="1"/>
  <c r="O243" i="1"/>
  <c r="K244" i="1"/>
  <c r="M244" i="1"/>
  <c r="N244" i="1"/>
  <c r="O244" i="1"/>
  <c r="K245" i="1"/>
  <c r="M245" i="1"/>
  <c r="N245" i="1"/>
  <c r="O245" i="1"/>
  <c r="K246" i="1"/>
  <c r="M246" i="1"/>
  <c r="N246" i="1"/>
  <c r="O246" i="1"/>
  <c r="K247" i="1"/>
  <c r="M247" i="1"/>
  <c r="N247" i="1"/>
  <c r="O247" i="1"/>
  <c r="K248" i="1"/>
  <c r="M248" i="1"/>
  <c r="N248" i="1"/>
  <c r="O248" i="1"/>
  <c r="K249" i="1"/>
  <c r="M249" i="1"/>
  <c r="N249" i="1"/>
  <c r="O249" i="1"/>
  <c r="K250" i="1"/>
  <c r="M250" i="1"/>
  <c r="N250" i="1"/>
  <c r="O250" i="1"/>
  <c r="K251" i="1"/>
  <c r="M251" i="1"/>
  <c r="N251" i="1"/>
  <c r="O251" i="1"/>
  <c r="K252" i="1"/>
  <c r="M252" i="1"/>
  <c r="N252" i="1"/>
  <c r="O252" i="1"/>
  <c r="K253" i="1"/>
  <c r="M253" i="1"/>
  <c r="N253" i="1"/>
  <c r="O253" i="1"/>
  <c r="K254" i="1"/>
  <c r="M254" i="1"/>
  <c r="N254" i="1"/>
  <c r="O254" i="1"/>
  <c r="K255" i="1"/>
  <c r="M255" i="1"/>
  <c r="N255" i="1"/>
  <c r="O255" i="1"/>
  <c r="K256" i="1"/>
  <c r="M256" i="1"/>
  <c r="N256" i="1"/>
  <c r="O256" i="1"/>
  <c r="K257" i="1"/>
  <c r="M257" i="1"/>
  <c r="N257" i="1"/>
  <c r="O257" i="1"/>
  <c r="K258" i="1"/>
  <c r="M258" i="1"/>
  <c r="N258" i="1"/>
  <c r="O258" i="1"/>
  <c r="K259" i="1"/>
  <c r="M259" i="1"/>
  <c r="N259" i="1"/>
  <c r="O259" i="1"/>
  <c r="K260" i="1"/>
  <c r="M260" i="1"/>
  <c r="N260" i="1"/>
  <c r="O260" i="1"/>
  <c r="K261" i="1"/>
  <c r="M261" i="1"/>
  <c r="N261" i="1"/>
  <c r="O261" i="1"/>
  <c r="K262" i="1"/>
  <c r="M262" i="1"/>
  <c r="N262" i="1"/>
  <c r="O262" i="1"/>
  <c r="K263" i="1"/>
  <c r="M263" i="1"/>
  <c r="N263" i="1"/>
  <c r="O263" i="1"/>
  <c r="K264" i="1"/>
  <c r="M264" i="1"/>
  <c r="N264" i="1"/>
  <c r="O264" i="1"/>
  <c r="K265" i="1"/>
  <c r="M265" i="1"/>
  <c r="N265" i="1"/>
  <c r="O265" i="1"/>
  <c r="K266" i="1"/>
  <c r="M266" i="1"/>
  <c r="N266" i="1"/>
  <c r="O266" i="1"/>
  <c r="K267" i="1"/>
  <c r="M267" i="1"/>
  <c r="N267" i="1"/>
  <c r="O267" i="1"/>
  <c r="K268" i="1"/>
  <c r="M268" i="1"/>
  <c r="N268" i="1"/>
  <c r="O268" i="1"/>
  <c r="K269" i="1"/>
  <c r="M269" i="1"/>
  <c r="N269" i="1"/>
  <c r="O269" i="1"/>
  <c r="K270" i="1"/>
  <c r="M270" i="1"/>
  <c r="N270" i="1"/>
  <c r="O270" i="1"/>
  <c r="K271" i="1"/>
  <c r="M271" i="1"/>
  <c r="N271" i="1"/>
  <c r="O271" i="1"/>
  <c r="K272" i="1"/>
  <c r="M272" i="1"/>
  <c r="N272" i="1"/>
  <c r="O272" i="1"/>
  <c r="K273" i="1"/>
  <c r="M273" i="1"/>
  <c r="N273" i="1"/>
  <c r="O273" i="1"/>
  <c r="K274" i="1"/>
  <c r="M274" i="1"/>
  <c r="N274" i="1"/>
  <c r="O274" i="1"/>
  <c r="K275" i="1"/>
  <c r="M275" i="1"/>
  <c r="N275" i="1"/>
  <c r="O275" i="1"/>
  <c r="K276" i="1"/>
  <c r="M276" i="1"/>
  <c r="N276" i="1"/>
  <c r="O276" i="1"/>
  <c r="K277" i="1"/>
  <c r="M277" i="1"/>
  <c r="N277" i="1"/>
  <c r="O277" i="1"/>
  <c r="K278" i="1"/>
  <c r="M278" i="1"/>
  <c r="N278" i="1"/>
  <c r="O278" i="1"/>
  <c r="K279" i="1"/>
  <c r="M279" i="1"/>
  <c r="N279" i="1"/>
  <c r="O279" i="1"/>
  <c r="K280" i="1"/>
  <c r="M280" i="1"/>
  <c r="N280" i="1"/>
  <c r="O280" i="1"/>
  <c r="K281" i="1"/>
  <c r="M281" i="1"/>
  <c r="N281" i="1"/>
  <c r="O281" i="1"/>
  <c r="K282" i="1"/>
  <c r="M282" i="1"/>
  <c r="N282" i="1"/>
  <c r="O282" i="1"/>
  <c r="K283" i="1"/>
  <c r="M283" i="1"/>
  <c r="N283" i="1"/>
  <c r="O283" i="1"/>
  <c r="K284" i="1"/>
  <c r="M284" i="1"/>
  <c r="N284" i="1"/>
  <c r="O284" i="1"/>
  <c r="K285" i="1"/>
  <c r="M285" i="1"/>
  <c r="N285" i="1"/>
  <c r="O285" i="1"/>
  <c r="K286" i="1"/>
  <c r="M286" i="1"/>
  <c r="N286" i="1"/>
  <c r="O286" i="1"/>
  <c r="K287" i="1"/>
  <c r="M287" i="1"/>
  <c r="N287" i="1"/>
  <c r="O287" i="1"/>
  <c r="K288" i="1"/>
  <c r="M288" i="1"/>
  <c r="N288" i="1"/>
  <c r="O288" i="1"/>
  <c r="K289" i="1"/>
  <c r="M289" i="1"/>
  <c r="N289" i="1"/>
  <c r="O289" i="1"/>
  <c r="K290" i="1"/>
  <c r="M290" i="1"/>
  <c r="N290" i="1"/>
  <c r="O290" i="1"/>
  <c r="K291" i="1"/>
  <c r="M291" i="1"/>
  <c r="N291" i="1"/>
  <c r="O291" i="1"/>
  <c r="K292" i="1"/>
  <c r="M292" i="1"/>
  <c r="N292" i="1"/>
  <c r="O292" i="1"/>
  <c r="K293" i="1"/>
  <c r="M293" i="1"/>
  <c r="N293" i="1"/>
  <c r="O293" i="1"/>
  <c r="K294" i="1"/>
  <c r="M294" i="1"/>
  <c r="N294" i="1"/>
  <c r="O294" i="1"/>
  <c r="K295" i="1"/>
  <c r="M295" i="1"/>
  <c r="N295" i="1"/>
  <c r="O295" i="1"/>
  <c r="K296" i="1"/>
  <c r="M296" i="1"/>
  <c r="N296" i="1"/>
  <c r="O296" i="1"/>
  <c r="K297" i="1"/>
  <c r="M297" i="1"/>
  <c r="N297" i="1"/>
  <c r="O297" i="1"/>
  <c r="K298" i="1"/>
  <c r="M298" i="1"/>
  <c r="N298" i="1"/>
  <c r="O298" i="1"/>
  <c r="K299" i="1"/>
  <c r="M299" i="1"/>
  <c r="N299" i="1"/>
  <c r="O299" i="1"/>
  <c r="K300" i="1"/>
  <c r="M300" i="1"/>
  <c r="N300" i="1"/>
  <c r="O300" i="1"/>
  <c r="K301" i="1"/>
  <c r="M301" i="1"/>
  <c r="N301" i="1"/>
  <c r="O301" i="1"/>
  <c r="K302" i="1"/>
  <c r="M302" i="1"/>
  <c r="N302" i="1"/>
  <c r="O302" i="1"/>
  <c r="K303" i="1"/>
  <c r="M303" i="1"/>
  <c r="N303" i="1"/>
  <c r="O303" i="1"/>
  <c r="K304" i="1"/>
  <c r="M304" i="1"/>
  <c r="N304" i="1"/>
  <c r="O304" i="1"/>
  <c r="K305" i="1"/>
  <c r="M305" i="1"/>
  <c r="N305" i="1"/>
  <c r="O305" i="1"/>
  <c r="K306" i="1"/>
  <c r="M306" i="1"/>
  <c r="N306" i="1"/>
  <c r="O306" i="1"/>
  <c r="K307" i="1"/>
  <c r="M307" i="1"/>
  <c r="N307" i="1"/>
  <c r="O307" i="1"/>
  <c r="K308" i="1"/>
  <c r="M308" i="1"/>
  <c r="N308" i="1"/>
  <c r="O308" i="1"/>
  <c r="K309" i="1"/>
  <c r="M309" i="1"/>
  <c r="N309" i="1"/>
  <c r="O309" i="1"/>
  <c r="K310" i="1"/>
  <c r="M310" i="1"/>
  <c r="N310" i="1"/>
  <c r="O310" i="1"/>
  <c r="K311" i="1"/>
  <c r="M311" i="1"/>
  <c r="N311" i="1"/>
  <c r="O311" i="1"/>
  <c r="K312" i="1"/>
  <c r="M312" i="1"/>
  <c r="N312" i="1"/>
  <c r="O312" i="1"/>
  <c r="K313" i="1"/>
  <c r="M313" i="1"/>
  <c r="N313" i="1"/>
  <c r="O313" i="1"/>
  <c r="K314" i="1"/>
  <c r="M314" i="1"/>
  <c r="N314" i="1"/>
  <c r="O314" i="1"/>
  <c r="K315" i="1"/>
  <c r="M315" i="1"/>
  <c r="N315" i="1"/>
  <c r="O315" i="1"/>
  <c r="K316" i="1"/>
  <c r="M316" i="1"/>
  <c r="N316" i="1"/>
  <c r="O316" i="1"/>
  <c r="K317" i="1"/>
  <c r="M317" i="1"/>
  <c r="N317" i="1"/>
  <c r="O317" i="1"/>
  <c r="K318" i="1"/>
  <c r="M318" i="1"/>
  <c r="N318" i="1"/>
  <c r="O318" i="1"/>
  <c r="K319" i="1"/>
  <c r="M319" i="1"/>
  <c r="N319" i="1"/>
  <c r="O319" i="1"/>
  <c r="K320" i="1"/>
  <c r="M320" i="1"/>
  <c r="N320" i="1"/>
  <c r="O320" i="1"/>
  <c r="K321" i="1"/>
  <c r="M321" i="1"/>
  <c r="N321" i="1"/>
  <c r="O321" i="1"/>
  <c r="K322" i="1"/>
  <c r="M322" i="1"/>
  <c r="N322" i="1"/>
  <c r="O322" i="1"/>
  <c r="K323" i="1"/>
  <c r="M323" i="1"/>
  <c r="N323" i="1"/>
  <c r="O323" i="1"/>
  <c r="K324" i="1"/>
  <c r="M324" i="1"/>
  <c r="N324" i="1"/>
  <c r="O324" i="1"/>
  <c r="K325" i="1"/>
  <c r="M325" i="1"/>
  <c r="N325" i="1"/>
  <c r="O3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Sven Grebenstein</author>
  </authors>
  <commentList>
    <comment ref="J10" authorId="0" shapeId="0" xr:uid="{00000000-0006-0000-0100-000001000000}">
      <text>
        <r>
          <rPr>
            <sz val="9"/>
            <color indexed="81"/>
            <rFont val="Tahoma"/>
            <family val="2"/>
          </rPr>
          <t>Bitte Abkürzung Vereinsname eintragen</t>
        </r>
      </text>
    </comment>
    <comment ref="D13" authorId="0" shapeId="0" xr:uid="{92C36B72-3253-4F69-9CC8-6EAE4879D3DC}">
      <text>
        <r>
          <rPr>
            <b/>
            <sz val="9"/>
            <color indexed="81"/>
            <rFont val="Segoe UI"/>
            <charset val="1"/>
          </rPr>
          <t>Bitte zuerst die Medleadresse oben ausfüllen.
Dann wird Verein/Schule und Abkürzung in die Tabelle übertragen.</t>
        </r>
      </text>
    </comment>
    <comment ref="H13" authorId="0" shapeId="0" xr:uid="{9A0FE598-CDA9-4480-A7D6-AC94FE2A48DF}">
      <text>
        <r>
          <rPr>
            <b/>
            <sz val="9"/>
            <color indexed="81"/>
            <rFont val="Segoe UI"/>
            <family val="2"/>
          </rPr>
          <t>Verein / Schule aus der Meldeadresse, kann überschrieben werden</t>
        </r>
      </text>
    </comment>
    <comment ref="J13" authorId="0" shapeId="0" xr:uid="{0200BDB1-B816-4FE9-873A-30523F35438C}">
      <text>
        <r>
          <rPr>
            <b/>
            <sz val="9"/>
            <color indexed="81"/>
            <rFont val="Segoe UI"/>
            <family val="2"/>
          </rPr>
          <t>Abkürzung aus der Meldeadresse, kann überschrieben werden</t>
        </r>
      </text>
    </comment>
  </commentList>
</comments>
</file>

<file path=xl/sharedStrings.xml><?xml version="1.0" encoding="utf-8"?>
<sst xmlns="http://schemas.openxmlformats.org/spreadsheetml/2006/main" count="621" uniqueCount="153">
  <si>
    <t>Termin:</t>
  </si>
  <si>
    <t>Meldeschluss:</t>
  </si>
  <si>
    <t>Meldeadresse:</t>
  </si>
  <si>
    <t>Startgebühr:</t>
  </si>
  <si>
    <t>Rennbezeichnng:</t>
  </si>
  <si>
    <t>Nr.</t>
  </si>
  <si>
    <t>Bezeichnung</t>
  </si>
  <si>
    <t>Altersklasse*</t>
  </si>
  <si>
    <t>Strecke</t>
  </si>
  <si>
    <t>*Es gilt das Alter, das im Laufe des Jahres erreicht wird.</t>
  </si>
  <si>
    <t>Start:</t>
  </si>
  <si>
    <t>12.00 Uhr (Einrudern ab 11.00 Uhr)</t>
  </si>
  <si>
    <t>Pokal:</t>
  </si>
  <si>
    <t>Der Pokal des Landkreises wird in der Wettkampfklasse mit den meisten Anmeldungen vergeben.</t>
  </si>
  <si>
    <t>Anmerkungen:</t>
  </si>
  <si>
    <t>Es stehen 8 Wettkampfergometer zur Verfügung.</t>
  </si>
  <si>
    <t>Je nach Meldeergebniss werden Rennen zusammengelegt.</t>
  </si>
  <si>
    <t>Leistungsklassen:</t>
  </si>
  <si>
    <t>Veranstalter:</t>
  </si>
  <si>
    <t>Haftung:</t>
  </si>
  <si>
    <t>Die Teilnahme erfolgt auf eigene Gefahr. Bei Minderjährigen wird das Einverständnis der Eltern vorausgesetzt. Der Veranstalter lehnt jede Haftung für Schäden jeglicher Art ab.</t>
  </si>
  <si>
    <t>Verein/Schule</t>
  </si>
  <si>
    <t>Vorname</t>
  </si>
  <si>
    <t>Abkürzung</t>
  </si>
  <si>
    <t>Nachname</t>
  </si>
  <si>
    <t>Straße</t>
  </si>
  <si>
    <t>E-Mail</t>
  </si>
  <si>
    <t>Dieses Formular bitte per E-Mail an:</t>
  </si>
  <si>
    <t>PLZ Ort</t>
  </si>
  <si>
    <t>Telefon</t>
  </si>
  <si>
    <t>Nr</t>
  </si>
  <si>
    <t>Name</t>
  </si>
  <si>
    <t>m/w</t>
  </si>
  <si>
    <t>Jahrgang</t>
  </si>
  <si>
    <t>Verein / Schule</t>
  </si>
  <si>
    <t>Nach-meldung</t>
  </si>
  <si>
    <t>Meldegebühr</t>
  </si>
  <si>
    <t>Rennbezeichnung</t>
  </si>
  <si>
    <t>Leichtgewicht</t>
  </si>
  <si>
    <r>
      <t>Leistungsklasse</t>
    </r>
    <r>
      <rPr>
        <sz val="8"/>
        <color theme="1"/>
        <rFont val="Calibri"/>
        <family val="2"/>
        <scheme val="minor"/>
      </rPr>
      <t xml:space="preserve"> (optional)</t>
    </r>
  </si>
  <si>
    <t>angestr. Zeit</t>
  </si>
  <si>
    <t>Lang</t>
  </si>
  <si>
    <t>Alter</t>
  </si>
  <si>
    <t>(optional)</t>
  </si>
  <si>
    <t>1 = Topfit, mache oft Sport, Profi</t>
  </si>
  <si>
    <t>kg</t>
  </si>
  <si>
    <t>Ja/Nein</t>
  </si>
  <si>
    <t>2 = Fit, mache regelmäßig Sport</t>
  </si>
  <si>
    <t>mm:ss</t>
  </si>
  <si>
    <t>max</t>
  </si>
  <si>
    <t>3 = mache gelegentlich Sport, Anfänger</t>
  </si>
  <si>
    <t>m</t>
  </si>
  <si>
    <t>Nein</t>
  </si>
  <si>
    <t>Ja</t>
  </si>
  <si>
    <t>w</t>
  </si>
  <si>
    <t>Summe Meldegebühr:</t>
  </si>
  <si>
    <t>Jung 10</t>
  </si>
  <si>
    <t>Mäd 10</t>
  </si>
  <si>
    <t>10 Jahre</t>
  </si>
  <si>
    <t>1000m</t>
  </si>
  <si>
    <t>Jung 11</t>
  </si>
  <si>
    <t>Mäd 11</t>
  </si>
  <si>
    <t>11 Jahre</t>
  </si>
  <si>
    <t>Jung 12</t>
  </si>
  <si>
    <t>Mäd 12</t>
  </si>
  <si>
    <t>12 Jahre</t>
  </si>
  <si>
    <t>Jung 13</t>
  </si>
  <si>
    <t>Mäd 13</t>
  </si>
  <si>
    <t>13 Jahre</t>
  </si>
  <si>
    <t>Jung 14</t>
  </si>
  <si>
    <t>Mäd 14</t>
  </si>
  <si>
    <t>14 Jahre</t>
  </si>
  <si>
    <t>Mäd 12 Lgw</t>
  </si>
  <si>
    <t>JM B</t>
  </si>
  <si>
    <t>JF B</t>
  </si>
  <si>
    <t>15-16 Jahre</t>
  </si>
  <si>
    <t>1500m</t>
  </si>
  <si>
    <t>Lgw</t>
  </si>
  <si>
    <t>Jung 12 Lgw</t>
  </si>
  <si>
    <t>JM A</t>
  </si>
  <si>
    <t>JF A</t>
  </si>
  <si>
    <t>17-18 Jahre</t>
  </si>
  <si>
    <t>2000m</t>
  </si>
  <si>
    <t>Mäd 13 Lgw</t>
  </si>
  <si>
    <t>SM B</t>
  </si>
  <si>
    <t>SF B</t>
  </si>
  <si>
    <t>19-22 Jahre</t>
  </si>
  <si>
    <t>Jung 13 Lgw</t>
  </si>
  <si>
    <t>Mäd 14 Lgw</t>
  </si>
  <si>
    <t>SM A</t>
  </si>
  <si>
    <t>SF A</t>
  </si>
  <si>
    <t>23-26 Jahre</t>
  </si>
  <si>
    <t>Jung 14 Lgw</t>
  </si>
  <si>
    <t>JF B Lgw</t>
  </si>
  <si>
    <t>MM A</t>
  </si>
  <si>
    <t>MW A</t>
  </si>
  <si>
    <t>27-35 Jahre</t>
  </si>
  <si>
    <t>JM B Lgw</t>
  </si>
  <si>
    <t>JF A Lgw</t>
  </si>
  <si>
    <t>JM A Lgw</t>
  </si>
  <si>
    <t>SF B Lgw</t>
  </si>
  <si>
    <t>MM B</t>
  </si>
  <si>
    <t>MW B</t>
  </si>
  <si>
    <t>36-42 Jahre</t>
  </si>
  <si>
    <t>SM B Lgw</t>
  </si>
  <si>
    <t>SF A Lgw</t>
  </si>
  <si>
    <t>SM A Lgw</t>
  </si>
  <si>
    <t>MM C</t>
  </si>
  <si>
    <t>MW C</t>
  </si>
  <si>
    <t>43-49 Jahre</t>
  </si>
  <si>
    <t>MW D</t>
  </si>
  <si>
    <t>50-54 Jahre</t>
  </si>
  <si>
    <t>MM D</t>
  </si>
  <si>
    <t>MW E</t>
  </si>
  <si>
    <t>55-59 Jahre</t>
  </si>
  <si>
    <t>MM E</t>
  </si>
  <si>
    <t>MW F</t>
  </si>
  <si>
    <t>60-64 Jahre</t>
  </si>
  <si>
    <t>MM F</t>
  </si>
  <si>
    <t>MW G</t>
  </si>
  <si>
    <t>65-69 Jahre</t>
  </si>
  <si>
    <t>MM G</t>
  </si>
  <si>
    <t>MW H</t>
  </si>
  <si>
    <t>70-74 Jahre</t>
  </si>
  <si>
    <t>MM H</t>
  </si>
  <si>
    <t>MW I</t>
  </si>
  <si>
    <t>75-79 Jahre</t>
  </si>
  <si>
    <t>MM I</t>
  </si>
  <si>
    <t>MW J</t>
  </si>
  <si>
    <t>80-84 Jahre</t>
  </si>
  <si>
    <t>MM J</t>
  </si>
  <si>
    <t>MW K</t>
  </si>
  <si>
    <t>85-100 Jahre</t>
  </si>
  <si>
    <t>MM K</t>
  </si>
  <si>
    <t>Ergo-Cup@Ammersee-Ruderer.de</t>
  </si>
  <si>
    <t>Hiermit melde ich mich/uns zum Ergo-Cup</t>
  </si>
  <si>
    <t>Bei Meldung am Wettkampftag: Schüler und Junioren: 6 Euro; Senioren und Master: 10 Euro</t>
  </si>
  <si>
    <r>
      <t xml:space="preserve">Ammersee-Ruderer e.V., Sparkasse Landsberg Dießen, IBAN: </t>
    </r>
    <r>
      <rPr>
        <b/>
        <sz val="10"/>
        <rFont val="Calibri"/>
        <family val="2"/>
        <scheme val="minor"/>
      </rPr>
      <t>DE58 7005 2060 0022 7901 33</t>
    </r>
  </si>
  <si>
    <t>Ammersee-Gymnasium, 86911 Dießen am Ammersee und Ammersee-Ruderer e. V., 86911 Dießen am Ammersee</t>
  </si>
  <si>
    <t>Zuerst Meldeadresse ausfüllen.</t>
  </si>
  <si>
    <t>Dann wird Verein/Schule und Abkürzung</t>
  </si>
  <si>
    <t>in die Tabelle unten übertragen.</t>
  </si>
  <si>
    <r>
      <t xml:space="preserve">Ergo-Cup 2026
</t>
    </r>
    <r>
      <rPr>
        <b/>
        <sz val="16"/>
        <color theme="1"/>
        <rFont val="Calibri"/>
        <family val="2"/>
        <scheme val="minor"/>
      </rPr>
      <t>Offener Ruderergometer-Wettbewerb</t>
    </r>
  </si>
  <si>
    <t>am 21.03.2026 im Ammersee-Gymnasium Dießen an</t>
  </si>
  <si>
    <t>Samstag 21.03.2026</t>
  </si>
  <si>
    <t>Fr 14.03.2026, 15:00 Uhr</t>
  </si>
  <si>
    <t>Ammersee-Ruderer e.V. p. Adr. G. Büttner, Schallerin 7a, 86911 Dießen</t>
  </si>
  <si>
    <t>E-Mail: ergo-cup@ammersee-ruderer.de</t>
  </si>
  <si>
    <t>Bei Meldung bis 14.03.2026: Schüler und Junioren: 5 Euro; Senioren und Master: 8 Euro</t>
  </si>
  <si>
    <t>Startgebühren bis spätestens 20.03.2026 auf folgendes Konto überweisen:</t>
  </si>
  <si>
    <t>Kein Rennen fällt aus, bei nur einer Meldung wird in der nächsthöheren Klasse gestartet.</t>
  </si>
  <si>
    <t>Bei zusammengelegten Rennen findet trotzdem eine getrennte Auswertung statt!</t>
  </si>
  <si>
    <t>Nach den Leistungsklassen und/oder der angestrebten Zeit werden bei mehreren Läufen gleichstarke Teilnehmer gruppiert, um möglichst spannende Rennen zu haben.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</si>
</sst>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h:mm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7">
    <xf numFmtId="0" fontId="0" fillId="0" borderId="0" xfId="0"/>
    <xf numFmtId="0" fontId="7" fillId="0" borderId="0" xfId="1" applyFont="1" applyFill="1" applyBorder="1" applyProtection="1"/>
    <xf numFmtId="0" fontId="7" fillId="0" borderId="0" xfId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1" applyFont="1" applyFill="1" applyBorder="1" applyAlignment="1" applyProtection="1"/>
    <xf numFmtId="164" fontId="7" fillId="0" borderId="0" xfId="1" applyNumberFormat="1" applyFont="1" applyFill="1" applyBorder="1" applyProtection="1"/>
    <xf numFmtId="44" fontId="6" fillId="0" borderId="0" xfId="2" applyFont="1" applyFill="1" applyBorder="1" applyAlignment="1" applyProtection="1">
      <alignment horizontal="left" indent="2"/>
    </xf>
    <xf numFmtId="44" fontId="6" fillId="0" borderId="0" xfId="2" applyFont="1" applyFill="1" applyBorder="1" applyProtection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44" fontId="6" fillId="4" borderId="0" xfId="2" applyFont="1" applyFill="1" applyBorder="1" applyAlignment="1" applyProtection="1">
      <alignment horizontal="left" indent="2"/>
    </xf>
    <xf numFmtId="44" fontId="6" fillId="4" borderId="0" xfId="2" applyFont="1" applyFill="1" applyBorder="1" applyProtection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7" fillId="4" borderId="0" xfId="2" applyFont="1" applyFill="1" applyBorder="1" applyAlignment="1" applyProtection="1">
      <alignment horizontal="left" indent="2"/>
      <protection hidden="1"/>
    </xf>
    <xf numFmtId="164" fontId="7" fillId="4" borderId="0" xfId="0" applyNumberFormat="1" applyFont="1" applyFill="1"/>
    <xf numFmtId="44" fontId="3" fillId="4" borderId="0" xfId="2" applyFont="1" applyFill="1" applyBorder="1" applyProtection="1"/>
    <xf numFmtId="44" fontId="3" fillId="0" borderId="0" xfId="2" applyFont="1" applyFill="1" applyBorder="1" applyProtection="1"/>
    <xf numFmtId="0" fontId="6" fillId="4" borderId="0" xfId="0" applyFont="1" applyFill="1" applyAlignment="1">
      <alignment horizontal="left" indent="1"/>
    </xf>
    <xf numFmtId="44" fontId="7" fillId="0" borderId="0" xfId="2" applyFont="1" applyFill="1" applyBorder="1" applyAlignment="1" applyProtection="1">
      <alignment horizontal="left" indent="2"/>
      <protection hidden="1"/>
    </xf>
    <xf numFmtId="0" fontId="4" fillId="4" borderId="0" xfId="0" applyFont="1" applyFill="1" applyAlignment="1">
      <alignment horizontal="left" wrapText="1"/>
    </xf>
    <xf numFmtId="0" fontId="5" fillId="4" borderId="0" xfId="0" applyFont="1" applyFill="1"/>
    <xf numFmtId="0" fontId="3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44" fontId="4" fillId="4" borderId="0" xfId="2" applyFont="1" applyFill="1" applyBorder="1" applyAlignment="1" applyProtection="1">
      <alignment horizontal="left"/>
    </xf>
    <xf numFmtId="0" fontId="3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44" fontId="6" fillId="4" borderId="0" xfId="2" applyFont="1" applyFill="1" applyBorder="1" applyAlignment="1" applyProtection="1"/>
    <xf numFmtId="0" fontId="8" fillId="4" borderId="0" xfId="0" applyFont="1" applyFill="1" applyAlignment="1">
      <alignment wrapText="1"/>
    </xf>
    <xf numFmtId="44" fontId="4" fillId="4" borderId="0" xfId="2" applyFont="1" applyFill="1" applyBorder="1" applyAlignment="1" applyProtection="1">
      <alignment horizontal="left" wrapText="1"/>
    </xf>
    <xf numFmtId="44" fontId="10" fillId="4" borderId="0" xfId="2" applyFont="1" applyFill="1" applyBorder="1" applyAlignment="1" applyProtection="1">
      <alignment horizontal="left" wrapText="1"/>
    </xf>
    <xf numFmtId="0" fontId="11" fillId="4" borderId="0" xfId="0" applyFont="1" applyFill="1"/>
    <xf numFmtId="44" fontId="7" fillId="3" borderId="2" xfId="2" applyFont="1" applyFill="1" applyBorder="1" applyAlignment="1" applyProtection="1">
      <alignment horizontal="left"/>
      <protection hidden="1"/>
    </xf>
    <xf numFmtId="0" fontId="7" fillId="3" borderId="2" xfId="1" applyFont="1" applyFill="1" applyBorder="1" applyAlignment="1" applyProtection="1">
      <alignment horizontal="right" indent="1"/>
    </xf>
    <xf numFmtId="0" fontId="7" fillId="3" borderId="3" xfId="0" applyFont="1" applyFill="1" applyBorder="1" applyAlignment="1">
      <alignment horizontal="right" indent="1"/>
    </xf>
    <xf numFmtId="0" fontId="7" fillId="3" borderId="0" xfId="1" applyFont="1" applyFill="1" applyBorder="1" applyAlignment="1" applyProtection="1">
      <alignment horizontal="right" indent="1"/>
    </xf>
    <xf numFmtId="0" fontId="10" fillId="3" borderId="0" xfId="1" applyFont="1" applyFill="1" applyBorder="1" applyAlignment="1" applyProtection="1">
      <alignment horizontal="right" indent="1"/>
    </xf>
    <xf numFmtId="44" fontId="10" fillId="3" borderId="0" xfId="1" applyNumberFormat="1" applyFont="1" applyFill="1" applyBorder="1" applyAlignment="1" applyProtection="1">
      <alignment horizontal="right" indent="1"/>
    </xf>
    <xf numFmtId="20" fontId="3" fillId="4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44" fontId="7" fillId="3" borderId="0" xfId="2" applyFont="1" applyFill="1" applyBorder="1" applyAlignment="1" applyProtection="1">
      <alignment horizontal="left"/>
    </xf>
    <xf numFmtId="20" fontId="3" fillId="3" borderId="0" xfId="0" applyNumberFormat="1" applyFont="1" applyFill="1" applyAlignment="1">
      <alignment horizontal="left"/>
    </xf>
    <xf numFmtId="0" fontId="6" fillId="3" borderId="0" xfId="0" applyFont="1" applyFill="1"/>
    <xf numFmtId="0" fontId="7" fillId="3" borderId="0" xfId="1" applyFont="1" applyFill="1" applyBorder="1" applyAlignment="1" applyProtection="1">
      <alignment horizontal="left"/>
    </xf>
    <xf numFmtId="164" fontId="7" fillId="3" borderId="0" xfId="0" applyNumberFormat="1" applyFont="1" applyFill="1" applyAlignment="1">
      <alignment horizontal="left"/>
    </xf>
    <xf numFmtId="164" fontId="7" fillId="3" borderId="0" xfId="1" applyNumberFormat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3" borderId="0" xfId="1" applyFont="1" applyFill="1" applyBorder="1" applyAlignment="1" applyProtection="1">
      <alignment horizontal="left"/>
    </xf>
    <xf numFmtId="0" fontId="7" fillId="0" borderId="2" xfId="1" applyFont="1" applyFill="1" applyBorder="1" applyAlignme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2" xfId="1" applyFont="1" applyFill="1" applyBorder="1" applyAlignment="1" applyProtection="1">
      <alignment horizontal="center"/>
      <protection locked="0"/>
    </xf>
    <xf numFmtId="0" fontId="7" fillId="0" borderId="2" xfId="1" applyFont="1" applyFill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4" borderId="0" xfId="0" applyFont="1" applyFill="1" applyAlignment="1">
      <alignment horizontal="center" wrapText="1"/>
    </xf>
    <xf numFmtId="165" fontId="6" fillId="5" borderId="2" xfId="0" applyNumberFormat="1" applyFont="1" applyFill="1" applyBorder="1" applyAlignment="1" applyProtection="1">
      <alignment horizontal="left" indent="1"/>
      <protection locked="0"/>
    </xf>
    <xf numFmtId="44" fontId="4" fillId="4" borderId="0" xfId="2" applyFont="1" applyFill="1" applyBorder="1" applyAlignment="1" applyProtection="1">
      <alignment horizontal="center"/>
    </xf>
    <xf numFmtId="20" fontId="6" fillId="0" borderId="2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3" borderId="2" xfId="0" applyFont="1" applyFill="1" applyBorder="1"/>
    <xf numFmtId="0" fontId="7" fillId="3" borderId="2" xfId="0" applyFont="1" applyFill="1" applyBorder="1"/>
    <xf numFmtId="165" fontId="6" fillId="3" borderId="2" xfId="0" applyNumberFormat="1" applyFont="1" applyFill="1" applyBorder="1" applyAlignment="1">
      <alignment horizontal="right" indent="1"/>
    </xf>
    <xf numFmtId="0" fontId="7" fillId="4" borderId="0" xfId="0" applyFont="1" applyFill="1" applyAlignment="1">
      <alignment horizontal="left" indent="2"/>
    </xf>
    <xf numFmtId="0" fontId="4" fillId="4" borderId="0" xfId="0" applyFont="1" applyFill="1"/>
    <xf numFmtId="0" fontId="7" fillId="0" borderId="0" xfId="0" applyFont="1" applyAlignment="1">
      <alignment horizontal="left" indent="2"/>
    </xf>
    <xf numFmtId="0" fontId="4" fillId="0" borderId="0" xfId="0" applyFont="1"/>
    <xf numFmtId="0" fontId="6" fillId="0" borderId="0" xfId="0" applyFont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left" wrapText="1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7" fillId="0" borderId="2" xfId="1" applyFont="1" applyFill="1" applyBorder="1" applyAlignment="1" applyProtection="1">
      <alignment horizontal="left"/>
      <protection hidden="1"/>
    </xf>
    <xf numFmtId="0" fontId="10" fillId="3" borderId="0" xfId="1" applyFont="1" applyFill="1" applyBorder="1" applyAlignment="1" applyProtection="1">
      <alignment horizontal="right" indent="1"/>
      <protection hidden="1"/>
    </xf>
    <xf numFmtId="44" fontId="6" fillId="0" borderId="0" xfId="2" applyFont="1" applyFill="1" applyBorder="1" applyAlignment="1" applyProtection="1">
      <alignment horizontal="left" indent="2"/>
      <protection hidden="1"/>
    </xf>
    <xf numFmtId="44" fontId="6" fillId="6" borderId="0" xfId="2" applyFont="1" applyFill="1" applyBorder="1" applyAlignment="1" applyProtection="1">
      <alignment horizontal="left" indent="2"/>
      <protection hidden="1"/>
    </xf>
    <xf numFmtId="0" fontId="8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/>
      <protection hidden="1"/>
    </xf>
    <xf numFmtId="44" fontId="10" fillId="4" borderId="0" xfId="2" applyFont="1" applyFill="1" applyBorder="1" applyAlignment="1" applyProtection="1">
      <alignment horizontal="left" wrapText="1"/>
      <protection hidden="1"/>
    </xf>
    <xf numFmtId="44" fontId="4" fillId="4" borderId="0" xfId="2" applyFont="1" applyFill="1" applyBorder="1" applyAlignment="1" applyProtection="1">
      <alignment horizontal="left" wrapText="1"/>
      <protection hidden="1"/>
    </xf>
    <xf numFmtId="44" fontId="4" fillId="4" borderId="0" xfId="2" applyFont="1" applyFill="1" applyBorder="1" applyAlignment="1" applyProtection="1">
      <alignment horizontal="left"/>
      <protection hidden="1"/>
    </xf>
    <xf numFmtId="44" fontId="10" fillId="3" borderId="0" xfId="1" applyNumberFormat="1" applyFont="1" applyFill="1" applyBorder="1" applyAlignment="1" applyProtection="1">
      <alignment horizontal="right" indent="1"/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165" fontId="15" fillId="3" borderId="0" xfId="0" applyNumberFormat="1" applyFont="1" applyFill="1" applyAlignment="1" applyProtection="1">
      <alignment horizontal="center"/>
      <protection hidden="1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0" xfId="0" applyFont="1" applyFill="1"/>
    <xf numFmtId="44" fontId="7" fillId="4" borderId="0" xfId="2" applyFont="1" applyFill="1" applyBorder="1" applyAlignment="1" applyProtection="1">
      <alignment horizontal="left" indent="2"/>
    </xf>
    <xf numFmtId="44" fontId="7" fillId="0" borderId="0" xfId="2" applyFont="1" applyFill="1" applyBorder="1" applyAlignment="1" applyProtection="1">
      <alignment horizontal="left" indent="2"/>
    </xf>
    <xf numFmtId="0" fontId="7" fillId="3" borderId="0" xfId="1" applyFont="1" applyFill="1" applyBorder="1" applyAlignment="1" applyProtection="1"/>
    <xf numFmtId="0" fontId="10" fillId="3" borderId="0" xfId="1" applyFont="1" applyFill="1" applyBorder="1" applyAlignment="1" applyProtection="1"/>
    <xf numFmtId="0" fontId="7" fillId="3" borderId="0" xfId="1" applyFont="1" applyFill="1" applyBorder="1" applyAlignment="1" applyProtection="1">
      <alignment horizontal="left" wrapText="1"/>
    </xf>
    <xf numFmtId="0" fontId="7" fillId="3" borderId="0" xfId="1" applyFont="1" applyFill="1" applyBorder="1" applyAlignment="1" applyProtection="1">
      <alignment horizontal="right"/>
    </xf>
    <xf numFmtId="0" fontId="6" fillId="7" borderId="0" xfId="0" applyFont="1" applyFill="1"/>
    <xf numFmtId="0" fontId="19" fillId="3" borderId="0" xfId="0" applyFont="1" applyFill="1" applyProtection="1">
      <protection hidden="1"/>
    </xf>
    <xf numFmtId="0" fontId="3" fillId="4" borderId="0" xfId="0" applyFont="1" applyFill="1" applyAlignment="1">
      <alignment horizontal="center" wrapText="1"/>
    </xf>
    <xf numFmtId="0" fontId="8" fillId="4" borderId="0" xfId="0" applyFont="1" applyFill="1" applyAlignment="1" applyProtection="1">
      <alignment horizontal="left" wrapText="1"/>
      <protection hidden="1"/>
    </xf>
    <xf numFmtId="0" fontId="12" fillId="4" borderId="0" xfId="3" applyFill="1" applyBorder="1" applyAlignment="1" applyProtection="1">
      <alignment horizontal="left"/>
      <protection locked="0"/>
    </xf>
    <xf numFmtId="0" fontId="13" fillId="4" borderId="0" xfId="3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10" fillId="4" borderId="0" xfId="0" applyFont="1" applyFill="1" applyAlignment="1">
      <alignment horizontal="left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8" fillId="4" borderId="0" xfId="0" applyFont="1" applyFill="1" applyAlignment="1">
      <alignment horizontal="center" wrapText="1"/>
    </xf>
    <xf numFmtId="0" fontId="7" fillId="3" borderId="0" xfId="1" applyFont="1" applyFill="1" applyBorder="1" applyAlignment="1" applyProtection="1">
      <alignment horizontal="left" wrapText="1"/>
    </xf>
    <xf numFmtId="14" fontId="6" fillId="3" borderId="0" xfId="0" applyNumberFormat="1" applyFont="1" applyFill="1" applyAlignment="1">
      <alignment horizontal="left"/>
    </xf>
    <xf numFmtId="0" fontId="16" fillId="0" borderId="0" xfId="0" applyFont="1" applyAlignment="1">
      <alignment horizontal="center" vertical="center"/>
    </xf>
  </cellXfs>
  <cellStyles count="4">
    <cellStyle name="Eingabe" xfId="1" builtinId="20"/>
    <cellStyle name="Link" xfId="3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57150</xdr:rowOff>
    </xdr:from>
    <xdr:to>
      <xdr:col>5</xdr:col>
      <xdr:colOff>771525</xdr:colOff>
      <xdr:row>2</xdr:row>
      <xdr:rowOff>514350</xdr:rowOff>
    </xdr:to>
    <xdr:pic>
      <xdr:nvPicPr>
        <xdr:cNvPr id="2" name="Grafik 1" descr="Logo AS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61950"/>
          <a:ext cx="2219325" cy="4572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209550</xdr:colOff>
      <xdr:row>2</xdr:row>
      <xdr:rowOff>28575</xdr:rowOff>
    </xdr:from>
    <xdr:to>
      <xdr:col>20</xdr:col>
      <xdr:colOff>285115</xdr:colOff>
      <xdr:row>2</xdr:row>
      <xdr:rowOff>537845</xdr:rowOff>
    </xdr:to>
    <xdr:pic>
      <xdr:nvPicPr>
        <xdr:cNvPr id="3" name="Grafik 2" descr="Logo AS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0" y="333375"/>
          <a:ext cx="1856740" cy="50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57150</xdr:rowOff>
    </xdr:from>
    <xdr:to>
      <xdr:col>5</xdr:col>
      <xdr:colOff>0</xdr:colOff>
      <xdr:row>2</xdr:row>
      <xdr:rowOff>514350</xdr:rowOff>
    </xdr:to>
    <xdr:pic>
      <xdr:nvPicPr>
        <xdr:cNvPr id="2" name="Grafik 1" descr="Logo AS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9075"/>
          <a:ext cx="2219325" cy="457200"/>
        </a:xfrm>
        <a:prstGeom prst="rect">
          <a:avLst/>
        </a:prstGeom>
      </xdr:spPr>
    </xdr:pic>
    <xdr:clientData/>
  </xdr:twoCellAnchor>
  <xdr:twoCellAnchor editAs="oneCell">
    <xdr:from>
      <xdr:col>17</xdr:col>
      <xdr:colOff>723900</xdr:colOff>
      <xdr:row>2</xdr:row>
      <xdr:rowOff>38100</xdr:rowOff>
    </xdr:from>
    <xdr:to>
      <xdr:col>18</xdr:col>
      <xdr:colOff>675640</xdr:colOff>
      <xdr:row>2</xdr:row>
      <xdr:rowOff>547370</xdr:rowOff>
    </xdr:to>
    <xdr:pic>
      <xdr:nvPicPr>
        <xdr:cNvPr id="3" name="Grafik 2" descr="Logo AS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342900"/>
          <a:ext cx="1856740" cy="50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rgo-Cup@Ammersee-Ruderer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V315"/>
  <sheetViews>
    <sheetView showGridLines="0" showRowColHeaders="0" tabSelected="1" topLeftCell="A11" zoomScaleNormal="100" workbookViewId="0">
      <selection activeCell="E40" sqref="E40"/>
    </sheetView>
  </sheetViews>
  <sheetFormatPr baseColWidth="10" defaultColWidth="11.5" defaultRowHeight="17.25" customHeight="1" x14ac:dyDescent="0.2"/>
  <cols>
    <col min="1" max="2" width="2.83203125" style="4" customWidth="1"/>
    <col min="3" max="3" width="4.6640625" style="4" customWidth="1"/>
    <col min="4" max="4" width="12.6640625" style="4" customWidth="1"/>
    <col min="5" max="5" width="4.6640625" style="4" customWidth="1"/>
    <col min="6" max="7" width="12.6640625" style="3" customWidth="1"/>
    <col min="8" max="8" width="8" style="4" customWidth="1"/>
    <col min="9" max="9" width="6.6640625" style="4" customWidth="1"/>
    <col min="10" max="10" width="4.6640625" style="4" customWidth="1"/>
    <col min="11" max="11" width="4.6640625" style="10" customWidth="1"/>
    <col min="12" max="12" width="12.6640625" style="69" customWidth="1"/>
    <col min="13" max="13" width="12.6640625" style="21" customWidth="1"/>
    <col min="14" max="14" width="8" style="11" customWidth="1"/>
    <col min="15" max="15" width="6.6640625" style="11" customWidth="1"/>
    <col min="16" max="16" width="4.6640625" style="4" customWidth="1"/>
    <col min="17" max="17" width="4.6640625" style="10" customWidth="1"/>
    <col min="18" max="18" width="12.6640625" style="69" customWidth="1"/>
    <col min="19" max="19" width="12.6640625" style="21" customWidth="1"/>
    <col min="20" max="20" width="14" style="11" customWidth="1"/>
    <col min="21" max="21" width="4.6640625" style="4" customWidth="1"/>
    <col min="22" max="22" width="2.83203125" style="4" customWidth="1"/>
    <col min="23" max="16384" width="11.5" style="4"/>
  </cols>
  <sheetData>
    <row r="1" spans="1:22" ht="12" customHeight="1" x14ac:dyDescent="0.2"/>
    <row r="2" spans="1:22" ht="12" customHeight="1" x14ac:dyDescent="0.2">
      <c r="B2" s="12"/>
      <c r="C2" s="12"/>
      <c r="D2" s="12"/>
      <c r="E2" s="12"/>
      <c r="F2" s="13"/>
      <c r="G2" s="13"/>
      <c r="H2" s="12"/>
      <c r="I2" s="12"/>
      <c r="J2" s="12"/>
      <c r="K2" s="14"/>
      <c r="L2" s="27"/>
      <c r="M2" s="20"/>
      <c r="N2" s="15"/>
      <c r="O2" s="15"/>
      <c r="P2" s="12"/>
      <c r="Q2" s="14"/>
      <c r="R2" s="27"/>
      <c r="S2" s="20"/>
      <c r="T2" s="15"/>
      <c r="U2" s="12"/>
      <c r="V2" s="12"/>
    </row>
    <row r="3" spans="1:22" ht="45" customHeight="1" x14ac:dyDescent="0.2">
      <c r="B3" s="12"/>
      <c r="G3" s="118" t="s">
        <v>142</v>
      </c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65"/>
      <c r="T3" s="65"/>
      <c r="V3" s="12"/>
    </row>
    <row r="4" spans="1:22" ht="17.25" customHeight="1" x14ac:dyDescent="0.2">
      <c r="B4" s="12"/>
      <c r="C4" s="12"/>
      <c r="D4" s="12"/>
      <c r="E4" s="12"/>
      <c r="F4" s="13"/>
      <c r="G4" s="13"/>
      <c r="H4" s="12"/>
      <c r="I4" s="12"/>
      <c r="J4" s="12"/>
      <c r="K4" s="30"/>
      <c r="L4" s="72"/>
      <c r="M4" s="28"/>
      <c r="N4" s="28"/>
      <c r="O4" s="28"/>
      <c r="P4" s="12"/>
      <c r="Q4" s="30"/>
      <c r="R4" s="72"/>
      <c r="S4" s="28"/>
      <c r="T4" s="28"/>
      <c r="U4" s="42"/>
      <c r="V4" s="12"/>
    </row>
    <row r="5" spans="1:22" ht="17.25" customHeight="1" x14ac:dyDescent="0.2">
      <c r="B5" s="12"/>
      <c r="C5" s="99" t="s">
        <v>0</v>
      </c>
      <c r="D5" s="99"/>
      <c r="E5" s="125" t="s">
        <v>144</v>
      </c>
      <c r="F5" s="125"/>
      <c r="G5" s="46"/>
      <c r="H5" s="46"/>
      <c r="I5" s="46"/>
      <c r="J5" s="46"/>
      <c r="K5" s="43"/>
      <c r="L5" s="50"/>
      <c r="M5" s="44"/>
      <c r="N5" s="44"/>
      <c r="O5" s="44"/>
      <c r="P5" s="46"/>
      <c r="Q5" s="43"/>
      <c r="R5" s="50"/>
      <c r="S5" s="44"/>
      <c r="T5" s="44"/>
      <c r="U5" s="45"/>
      <c r="V5" s="12"/>
    </row>
    <row r="6" spans="1:22" ht="17.25" customHeight="1" x14ac:dyDescent="0.2">
      <c r="B6" s="12"/>
      <c r="C6" s="100" t="s">
        <v>1</v>
      </c>
      <c r="D6" s="46"/>
      <c r="E6" s="50" t="s">
        <v>145</v>
      </c>
      <c r="F6" s="43"/>
      <c r="G6" s="43"/>
      <c r="H6" s="43"/>
      <c r="I6" s="43"/>
      <c r="J6" s="43"/>
      <c r="K6" s="43"/>
      <c r="L6" s="50"/>
      <c r="M6" s="44"/>
      <c r="N6" s="44"/>
      <c r="O6" s="44"/>
      <c r="P6" s="43"/>
      <c r="Q6" s="43"/>
      <c r="R6" s="50"/>
      <c r="S6" s="44"/>
      <c r="T6" s="44"/>
      <c r="U6" s="45"/>
      <c r="V6" s="12"/>
    </row>
    <row r="7" spans="1:22" ht="17.25" customHeight="1" x14ac:dyDescent="0.2">
      <c r="A7" s="69"/>
      <c r="B7" s="27"/>
      <c r="C7" s="100" t="s">
        <v>2</v>
      </c>
      <c r="D7" s="46"/>
      <c r="E7" s="50" t="s">
        <v>146</v>
      </c>
      <c r="F7" s="43"/>
      <c r="G7" s="43"/>
      <c r="H7" s="43"/>
      <c r="I7" s="43"/>
      <c r="J7" s="43"/>
      <c r="K7" s="47"/>
      <c r="L7" s="50"/>
      <c r="M7" s="44"/>
      <c r="N7" s="44"/>
      <c r="O7" s="44"/>
      <c r="P7" s="43"/>
      <c r="Q7" s="47"/>
      <c r="R7" s="50"/>
      <c r="S7" s="44"/>
      <c r="T7" s="44"/>
      <c r="U7" s="45"/>
      <c r="V7" s="12"/>
    </row>
    <row r="8" spans="1:22" ht="17.25" customHeight="1" x14ac:dyDescent="0.2">
      <c r="A8" s="69"/>
      <c r="B8" s="27"/>
      <c r="C8" s="100"/>
      <c r="D8" s="101"/>
      <c r="E8" s="50" t="s">
        <v>147</v>
      </c>
      <c r="F8" s="43"/>
      <c r="G8" s="43"/>
      <c r="H8" s="43"/>
      <c r="I8" s="43"/>
      <c r="J8" s="43"/>
      <c r="K8" s="47"/>
      <c r="L8" s="50"/>
      <c r="M8" s="44"/>
      <c r="N8" s="44"/>
      <c r="O8" s="44"/>
      <c r="P8" s="43"/>
      <c r="Q8" s="47"/>
      <c r="R8" s="50"/>
      <c r="S8" s="44"/>
      <c r="T8" s="44"/>
      <c r="U8" s="45"/>
      <c r="V8" s="12"/>
    </row>
    <row r="9" spans="1:22" ht="17.25" customHeight="1" x14ac:dyDescent="0.2">
      <c r="A9" s="69"/>
      <c r="B9" s="27"/>
      <c r="C9" s="100" t="s">
        <v>3</v>
      </c>
      <c r="D9" s="101"/>
      <c r="E9" s="50" t="s">
        <v>148</v>
      </c>
      <c r="F9" s="43"/>
      <c r="G9" s="43"/>
      <c r="H9" s="43"/>
      <c r="I9" s="43"/>
      <c r="J9" s="43"/>
      <c r="K9" s="47"/>
      <c r="L9" s="50"/>
      <c r="M9" s="44"/>
      <c r="N9" s="44"/>
      <c r="O9" s="44"/>
      <c r="P9" s="43"/>
      <c r="Q9" s="47"/>
      <c r="R9" s="50"/>
      <c r="S9" s="44"/>
      <c r="T9" s="44"/>
      <c r="U9" s="45"/>
      <c r="V9" s="12"/>
    </row>
    <row r="10" spans="1:22" ht="17.25" customHeight="1" x14ac:dyDescent="0.2">
      <c r="A10" s="69"/>
      <c r="B10" s="27"/>
      <c r="C10" s="100"/>
      <c r="D10" s="101"/>
      <c r="E10" s="50" t="s">
        <v>136</v>
      </c>
      <c r="F10" s="43"/>
      <c r="G10" s="43"/>
      <c r="H10" s="43"/>
      <c r="I10" s="43"/>
      <c r="J10" s="43"/>
      <c r="K10" s="47"/>
      <c r="L10" s="50"/>
      <c r="M10" s="44"/>
      <c r="N10" s="44"/>
      <c r="O10" s="44"/>
      <c r="P10" s="43"/>
      <c r="Q10" s="47"/>
      <c r="R10" s="50"/>
      <c r="S10" s="44"/>
      <c r="T10" s="44"/>
      <c r="U10" s="45"/>
      <c r="V10" s="12"/>
    </row>
    <row r="11" spans="1:22" ht="17.25" customHeight="1" x14ac:dyDescent="0.2">
      <c r="A11" s="69"/>
      <c r="B11" s="27"/>
      <c r="C11" s="100"/>
      <c r="D11" s="101"/>
      <c r="E11" s="50" t="s">
        <v>149</v>
      </c>
      <c r="F11" s="43"/>
      <c r="G11" s="43"/>
      <c r="H11" s="43"/>
      <c r="I11" s="43"/>
      <c r="J11" s="43"/>
      <c r="K11" s="47"/>
      <c r="L11" s="50"/>
      <c r="M11" s="44"/>
      <c r="N11" s="44"/>
      <c r="O11" s="44"/>
      <c r="P11" s="43"/>
      <c r="Q11" s="47"/>
      <c r="R11" s="50"/>
      <c r="S11" s="44"/>
      <c r="T11" s="44"/>
      <c r="U11" s="45"/>
      <c r="V11" s="12"/>
    </row>
    <row r="12" spans="1:22" ht="17.25" customHeight="1" x14ac:dyDescent="0.2">
      <c r="A12" s="69"/>
      <c r="B12" s="27"/>
      <c r="C12" s="100"/>
      <c r="D12" s="101"/>
      <c r="E12" s="50" t="s">
        <v>137</v>
      </c>
      <c r="F12" s="43"/>
      <c r="G12" s="43"/>
      <c r="H12" s="43"/>
      <c r="I12" s="43"/>
      <c r="J12" s="43"/>
      <c r="K12" s="47"/>
      <c r="L12" s="50"/>
      <c r="M12" s="44"/>
      <c r="N12" s="44"/>
      <c r="O12" s="44"/>
      <c r="P12" s="43"/>
      <c r="Q12" s="47"/>
      <c r="R12" s="50"/>
      <c r="S12" s="44"/>
      <c r="T12" s="44"/>
      <c r="U12" s="45"/>
      <c r="V12" s="12"/>
    </row>
    <row r="13" spans="1:22" ht="17.25" customHeight="1" x14ac:dyDescent="0.2">
      <c r="A13" s="69"/>
      <c r="B13" s="27"/>
      <c r="C13" s="100" t="s">
        <v>4</v>
      </c>
      <c r="D13" s="101"/>
      <c r="E13" s="50"/>
      <c r="F13" s="43"/>
      <c r="G13" s="43"/>
      <c r="H13" s="43"/>
      <c r="I13" s="43"/>
      <c r="J13" s="43"/>
      <c r="K13" s="47"/>
      <c r="L13" s="50"/>
      <c r="M13" s="44"/>
      <c r="N13" s="44"/>
      <c r="O13" s="44"/>
      <c r="P13" s="43"/>
      <c r="Q13" s="47"/>
      <c r="R13" s="50"/>
      <c r="S13" s="44"/>
      <c r="T13" s="44"/>
      <c r="U13" s="45"/>
      <c r="V13" s="12"/>
    </row>
    <row r="14" spans="1:22" ht="17.25" customHeight="1" x14ac:dyDescent="0.2">
      <c r="A14" s="69"/>
      <c r="B14" s="27"/>
      <c r="C14" s="46"/>
      <c r="D14" s="46"/>
      <c r="E14" s="50" t="s">
        <v>5</v>
      </c>
      <c r="F14" s="43" t="s">
        <v>6</v>
      </c>
      <c r="G14" s="50" t="s">
        <v>7</v>
      </c>
      <c r="H14" s="43" t="s">
        <v>8</v>
      </c>
      <c r="I14" s="43"/>
      <c r="J14" s="43"/>
      <c r="K14" s="43"/>
      <c r="L14" s="43"/>
      <c r="M14" s="47"/>
      <c r="N14" s="50"/>
      <c r="O14" s="50"/>
      <c r="P14" s="43"/>
      <c r="Q14" s="43"/>
      <c r="R14" s="43"/>
      <c r="S14" s="47"/>
      <c r="T14" s="50"/>
      <c r="U14" s="45"/>
      <c r="V14" s="12"/>
    </row>
    <row r="15" spans="1:22" ht="17.25" customHeight="1" x14ac:dyDescent="0.2">
      <c r="A15" s="69"/>
      <c r="B15" s="27"/>
      <c r="C15" s="46"/>
      <c r="D15" s="46"/>
      <c r="E15" s="51">
        <v>1</v>
      </c>
      <c r="F15" s="102" t="str">
        <f>Intern!P11</f>
        <v>Mäd 10</v>
      </c>
      <c r="G15" s="52" t="str">
        <f>Intern!Q11</f>
        <v>10 Jahre</v>
      </c>
      <c r="H15" s="102" t="str">
        <f>Intern!R11</f>
        <v>1000m</v>
      </c>
      <c r="I15" s="102"/>
      <c r="J15" s="43"/>
      <c r="K15" s="51">
        <v>19</v>
      </c>
      <c r="L15" s="102" t="str">
        <f>Intern!P29</f>
        <v>JM B Lgw</v>
      </c>
      <c r="M15" s="52" t="str">
        <f>Intern!Q29</f>
        <v>15-16 Jahre</v>
      </c>
      <c r="N15" s="102" t="str">
        <f>Intern!R29</f>
        <v>1500m</v>
      </c>
      <c r="O15" s="102" t="str">
        <f>CONCATENATE(VLOOKUP(L15,Intern!$P:$S,4,FALSE)," kg")</f>
        <v>65 kg</v>
      </c>
      <c r="P15" s="43"/>
      <c r="Q15" s="51">
        <v>37</v>
      </c>
      <c r="R15" s="102" t="str">
        <f>Intern!P47</f>
        <v>MW C</v>
      </c>
      <c r="S15" s="102" t="str">
        <f>Intern!Q47</f>
        <v>43-49 Jahre</v>
      </c>
      <c r="T15" s="102" t="str">
        <f>Intern!R47</f>
        <v>2000m</v>
      </c>
      <c r="U15" s="48"/>
      <c r="V15" s="12"/>
    </row>
    <row r="16" spans="1:22" ht="17.25" customHeight="1" x14ac:dyDescent="0.2">
      <c r="A16" s="69"/>
      <c r="B16" s="27"/>
      <c r="C16" s="46"/>
      <c r="D16" s="46"/>
      <c r="E16" s="53">
        <v>2</v>
      </c>
      <c r="F16" s="103" t="str">
        <f>Intern!P12</f>
        <v>Jung 10</v>
      </c>
      <c r="G16" s="54" t="str">
        <f>Intern!Q12</f>
        <v>10 Jahre</v>
      </c>
      <c r="H16" s="103" t="str">
        <f>Intern!R12</f>
        <v>1000m</v>
      </c>
      <c r="I16" s="103"/>
      <c r="J16" s="43"/>
      <c r="K16" s="51">
        <v>20</v>
      </c>
      <c r="L16" s="102" t="str">
        <f>Intern!P30</f>
        <v>JM B</v>
      </c>
      <c r="M16" s="52" t="str">
        <f>Intern!Q30</f>
        <v>15-16 Jahre</v>
      </c>
      <c r="N16" s="102" t="str">
        <f>Intern!R30</f>
        <v>1500m</v>
      </c>
      <c r="O16" s="102"/>
      <c r="P16" s="43"/>
      <c r="Q16" s="53">
        <v>38</v>
      </c>
      <c r="R16" s="103" t="str">
        <f>Intern!P48</f>
        <v>MM C</v>
      </c>
      <c r="S16" s="103" t="str">
        <f>Intern!Q48</f>
        <v>43-49 Jahre</v>
      </c>
      <c r="T16" s="103" t="str">
        <f>Intern!R48</f>
        <v>2000m</v>
      </c>
      <c r="U16" s="48"/>
      <c r="V16" s="12"/>
    </row>
    <row r="17" spans="1:22" ht="17.25" customHeight="1" x14ac:dyDescent="0.2">
      <c r="A17" s="69"/>
      <c r="B17" s="27"/>
      <c r="C17" s="46"/>
      <c r="D17" s="46"/>
      <c r="E17" s="53">
        <v>3</v>
      </c>
      <c r="F17" s="103" t="str">
        <f>Intern!P13</f>
        <v>Mäd 11</v>
      </c>
      <c r="G17" s="54" t="str">
        <f>Intern!Q13</f>
        <v>11 Jahre</v>
      </c>
      <c r="H17" s="103" t="str">
        <f>Intern!R13</f>
        <v>1000m</v>
      </c>
      <c r="I17" s="103"/>
      <c r="J17" s="43"/>
      <c r="K17" s="51">
        <v>21</v>
      </c>
      <c r="L17" s="102" t="str">
        <f>Intern!P31</f>
        <v>JF A Lgw</v>
      </c>
      <c r="M17" s="52" t="str">
        <f>Intern!Q31</f>
        <v>17-18 Jahre</v>
      </c>
      <c r="N17" s="102" t="str">
        <f>Intern!R31</f>
        <v>2000m</v>
      </c>
      <c r="O17" s="103" t="str">
        <f>CONCATENATE(VLOOKUP(L17,Intern!$P:$S,4,FALSE)," kg")</f>
        <v>57,5 kg</v>
      </c>
      <c r="P17" s="43"/>
      <c r="Q17" s="53">
        <v>39</v>
      </c>
      <c r="R17" s="103" t="str">
        <f>Intern!P49</f>
        <v>MW D</v>
      </c>
      <c r="S17" s="103" t="str">
        <f>Intern!Q49</f>
        <v>50-54 Jahre</v>
      </c>
      <c r="T17" s="103" t="str">
        <f>Intern!R49</f>
        <v>2000m</v>
      </c>
      <c r="U17" s="49"/>
      <c r="V17" s="12"/>
    </row>
    <row r="18" spans="1:22" ht="17.25" customHeight="1" x14ac:dyDescent="0.2">
      <c r="A18" s="69"/>
      <c r="B18" s="27"/>
      <c r="C18" s="46"/>
      <c r="D18" s="46"/>
      <c r="E18" s="53">
        <v>4</v>
      </c>
      <c r="F18" s="103" t="str">
        <f>Intern!P14</f>
        <v>Jung 11</v>
      </c>
      <c r="G18" s="54" t="str">
        <f>Intern!Q14</f>
        <v>11 Jahre</v>
      </c>
      <c r="H18" s="103" t="str">
        <f>Intern!R14</f>
        <v>1000m</v>
      </c>
      <c r="I18" s="103"/>
      <c r="J18" s="43"/>
      <c r="K18" s="51">
        <v>22</v>
      </c>
      <c r="L18" s="102" t="str">
        <f>Intern!P32</f>
        <v>JF A</v>
      </c>
      <c r="M18" s="52" t="str">
        <f>Intern!Q32</f>
        <v>17-18 Jahre</v>
      </c>
      <c r="N18" s="102" t="str">
        <f>Intern!R32</f>
        <v>2000m</v>
      </c>
      <c r="O18" s="102"/>
      <c r="P18" s="43"/>
      <c r="Q18" s="53">
        <v>40</v>
      </c>
      <c r="R18" s="103" t="str">
        <f>Intern!P50</f>
        <v>MM D</v>
      </c>
      <c r="S18" s="103" t="str">
        <f>Intern!Q50</f>
        <v>50-54 Jahre</v>
      </c>
      <c r="T18" s="103" t="str">
        <f>Intern!R50</f>
        <v>2000m</v>
      </c>
      <c r="U18" s="48"/>
      <c r="V18" s="12"/>
    </row>
    <row r="19" spans="1:22" ht="17.25" customHeight="1" x14ac:dyDescent="0.2">
      <c r="A19" s="69"/>
      <c r="B19" s="27"/>
      <c r="C19" s="46"/>
      <c r="D19" s="46"/>
      <c r="E19" s="53">
        <v>5</v>
      </c>
      <c r="F19" s="103" t="str">
        <f>Intern!P15</f>
        <v>Mäd 12 Lgw</v>
      </c>
      <c r="G19" s="54" t="str">
        <f>Intern!Q15</f>
        <v>12 Jahre</v>
      </c>
      <c r="H19" s="103" t="str">
        <f>Intern!R15</f>
        <v>1000m</v>
      </c>
      <c r="I19" s="103" t="str">
        <f>CONCATENATE(VLOOKUP(F19,Intern!$P:$S,4,FALSE)," kg")</f>
        <v>45 kg</v>
      </c>
      <c r="J19" s="43"/>
      <c r="K19" s="51">
        <v>23</v>
      </c>
      <c r="L19" s="102" t="str">
        <f>Intern!P33</f>
        <v>JM A Lgw</v>
      </c>
      <c r="M19" s="52" t="str">
        <f>Intern!Q33</f>
        <v>17-18 Jahre</v>
      </c>
      <c r="N19" s="102" t="str">
        <f>Intern!R33</f>
        <v>2000m</v>
      </c>
      <c r="O19" s="103" t="str">
        <f>CONCATENATE(VLOOKUP(L19,Intern!$P:$S,4,FALSE)," kg")</f>
        <v>67,5 kg</v>
      </c>
      <c r="P19" s="43"/>
      <c r="Q19" s="53">
        <v>41</v>
      </c>
      <c r="R19" s="103" t="str">
        <f>Intern!P51</f>
        <v>MW E</v>
      </c>
      <c r="S19" s="103" t="str">
        <f>Intern!Q51</f>
        <v>55-59 Jahre</v>
      </c>
      <c r="T19" s="103" t="str">
        <f>Intern!R51</f>
        <v>2000m</v>
      </c>
      <c r="U19" s="48"/>
      <c r="V19" s="12"/>
    </row>
    <row r="20" spans="1:22" ht="17.25" customHeight="1" x14ac:dyDescent="0.2">
      <c r="A20" s="69"/>
      <c r="B20" s="27"/>
      <c r="C20" s="46"/>
      <c r="D20" s="46"/>
      <c r="E20" s="53">
        <v>6</v>
      </c>
      <c r="F20" s="103" t="str">
        <f>Intern!P16</f>
        <v>Mäd 12</v>
      </c>
      <c r="G20" s="54" t="str">
        <f>Intern!Q16</f>
        <v>12 Jahre</v>
      </c>
      <c r="H20" s="103" t="str">
        <f>Intern!R16</f>
        <v>1000m</v>
      </c>
      <c r="I20" s="103"/>
      <c r="J20" s="43"/>
      <c r="K20" s="51">
        <v>24</v>
      </c>
      <c r="L20" s="102" t="str">
        <f>Intern!P34</f>
        <v>JM A</v>
      </c>
      <c r="M20" s="52" t="str">
        <f>Intern!Q34</f>
        <v>17-18 Jahre</v>
      </c>
      <c r="N20" s="102" t="str">
        <f>Intern!R34</f>
        <v>2000m</v>
      </c>
      <c r="O20" s="102"/>
      <c r="P20" s="43"/>
      <c r="Q20" s="53">
        <v>42</v>
      </c>
      <c r="R20" s="103" t="str">
        <f>Intern!P52</f>
        <v>MM E</v>
      </c>
      <c r="S20" s="103" t="str">
        <f>Intern!Q52</f>
        <v>55-59 Jahre</v>
      </c>
      <c r="T20" s="103" t="str">
        <f>Intern!R52</f>
        <v>2000m</v>
      </c>
      <c r="U20" s="49"/>
      <c r="V20" s="12"/>
    </row>
    <row r="21" spans="1:22" ht="17.25" customHeight="1" x14ac:dyDescent="0.2">
      <c r="A21" s="69"/>
      <c r="B21" s="27"/>
      <c r="C21" s="46"/>
      <c r="D21" s="46"/>
      <c r="E21" s="53">
        <v>7</v>
      </c>
      <c r="F21" s="103" t="str">
        <f>Intern!P17</f>
        <v>Jung 12 Lgw</v>
      </c>
      <c r="G21" s="54" t="str">
        <f>Intern!Q17</f>
        <v>12 Jahre</v>
      </c>
      <c r="H21" s="103" t="str">
        <f>Intern!R17</f>
        <v>1000m</v>
      </c>
      <c r="I21" s="103" t="str">
        <f>CONCATENATE(VLOOKUP(F21,Intern!$P:$S,4,FALSE)," kg")</f>
        <v>45 kg</v>
      </c>
      <c r="J21" s="43"/>
      <c r="K21" s="51">
        <v>25</v>
      </c>
      <c r="L21" s="102" t="str">
        <f>Intern!P35</f>
        <v>SF B Lgw</v>
      </c>
      <c r="M21" s="52" t="str">
        <f>Intern!Q35</f>
        <v>19-22 Jahre</v>
      </c>
      <c r="N21" s="102" t="str">
        <f>Intern!R35</f>
        <v>2000m</v>
      </c>
      <c r="O21" s="103" t="str">
        <f>CONCATENATE(VLOOKUP(L21,Intern!$P:$S,4,FALSE)," kg")</f>
        <v>59 kg</v>
      </c>
      <c r="P21" s="43"/>
      <c r="Q21" s="53">
        <v>43</v>
      </c>
      <c r="R21" s="103" t="str">
        <f>Intern!P53</f>
        <v>MW F</v>
      </c>
      <c r="S21" s="103" t="str">
        <f>Intern!Q53</f>
        <v>60-64 Jahre</v>
      </c>
      <c r="T21" s="103" t="str">
        <f>Intern!R53</f>
        <v>2000m</v>
      </c>
      <c r="U21" s="48"/>
      <c r="V21" s="12"/>
    </row>
    <row r="22" spans="1:22" ht="17.25" customHeight="1" x14ac:dyDescent="0.2">
      <c r="A22" s="69"/>
      <c r="B22" s="27"/>
      <c r="C22" s="46"/>
      <c r="D22" s="46"/>
      <c r="E22" s="53">
        <v>8</v>
      </c>
      <c r="F22" s="103" t="str">
        <f>Intern!P18</f>
        <v>Jung 12</v>
      </c>
      <c r="G22" s="54" t="str">
        <f>Intern!Q18</f>
        <v>12 Jahre</v>
      </c>
      <c r="H22" s="103" t="str">
        <f>Intern!R18</f>
        <v>1000m</v>
      </c>
      <c r="I22" s="103"/>
      <c r="J22" s="43"/>
      <c r="K22" s="51">
        <v>26</v>
      </c>
      <c r="L22" s="102" t="str">
        <f>Intern!P36</f>
        <v>SF B</v>
      </c>
      <c r="M22" s="52" t="str">
        <f>Intern!Q36</f>
        <v>19-22 Jahre</v>
      </c>
      <c r="N22" s="102" t="str">
        <f>Intern!R36</f>
        <v>2000m</v>
      </c>
      <c r="O22" s="102"/>
      <c r="P22" s="43"/>
      <c r="Q22" s="53">
        <v>44</v>
      </c>
      <c r="R22" s="103" t="str">
        <f>Intern!P54</f>
        <v>MM F</v>
      </c>
      <c r="S22" s="103" t="str">
        <f>Intern!Q54</f>
        <v>60-64 Jahre</v>
      </c>
      <c r="T22" s="103" t="str">
        <f>Intern!R54</f>
        <v>2000m</v>
      </c>
      <c r="U22" s="48"/>
      <c r="V22" s="12"/>
    </row>
    <row r="23" spans="1:22" ht="17.25" customHeight="1" x14ac:dyDescent="0.2">
      <c r="A23" s="69"/>
      <c r="B23" s="27"/>
      <c r="C23" s="46"/>
      <c r="D23" s="46"/>
      <c r="E23" s="53">
        <v>9</v>
      </c>
      <c r="F23" s="103" t="str">
        <f>Intern!P19</f>
        <v>Mäd 13 Lgw</v>
      </c>
      <c r="G23" s="54" t="str">
        <f>Intern!Q19</f>
        <v>13 Jahre</v>
      </c>
      <c r="H23" s="103" t="str">
        <f>Intern!R19</f>
        <v>1000m</v>
      </c>
      <c r="I23" s="103" t="str">
        <f>CONCATENATE(VLOOKUP(F23,Intern!$P:$S,4,FALSE)," kg")</f>
        <v>50 kg</v>
      </c>
      <c r="J23" s="43"/>
      <c r="K23" s="51">
        <v>27</v>
      </c>
      <c r="L23" s="102" t="str">
        <f>Intern!P37</f>
        <v>SM B Lgw</v>
      </c>
      <c r="M23" s="52" t="str">
        <f>Intern!Q37</f>
        <v>19-22 Jahre</v>
      </c>
      <c r="N23" s="102" t="str">
        <f>Intern!R37</f>
        <v>2000m</v>
      </c>
      <c r="O23" s="103" t="str">
        <f>CONCATENATE(VLOOKUP(L23,Intern!$P:$S,4,FALSE)," kg")</f>
        <v>72,5 kg</v>
      </c>
      <c r="P23" s="43"/>
      <c r="Q23" s="53">
        <v>45</v>
      </c>
      <c r="R23" s="103" t="str">
        <f>Intern!P55</f>
        <v>MW G</v>
      </c>
      <c r="S23" s="103" t="str">
        <f>Intern!Q55</f>
        <v>65-69 Jahre</v>
      </c>
      <c r="T23" s="103" t="str">
        <f>Intern!R55</f>
        <v>2000m</v>
      </c>
      <c r="U23" s="48"/>
      <c r="V23" s="12"/>
    </row>
    <row r="24" spans="1:22" ht="17.25" customHeight="1" x14ac:dyDescent="0.2">
      <c r="A24" s="69"/>
      <c r="B24" s="27"/>
      <c r="C24" s="46"/>
      <c r="D24" s="46"/>
      <c r="E24" s="53">
        <v>10</v>
      </c>
      <c r="F24" s="103" t="str">
        <f>Intern!P20</f>
        <v>Mäd 13</v>
      </c>
      <c r="G24" s="54" t="str">
        <f>Intern!Q20</f>
        <v>13 Jahre</v>
      </c>
      <c r="H24" s="103" t="str">
        <f>Intern!R20</f>
        <v>1000m</v>
      </c>
      <c r="I24" s="103"/>
      <c r="J24" s="43"/>
      <c r="K24" s="51">
        <v>28</v>
      </c>
      <c r="L24" s="102" t="str">
        <f>Intern!P38</f>
        <v>SM B</v>
      </c>
      <c r="M24" s="52" t="str">
        <f>Intern!Q38</f>
        <v>19-22 Jahre</v>
      </c>
      <c r="N24" s="102" t="str">
        <f>Intern!R38</f>
        <v>2000m</v>
      </c>
      <c r="O24" s="102"/>
      <c r="P24" s="43"/>
      <c r="Q24" s="53">
        <v>46</v>
      </c>
      <c r="R24" s="103" t="str">
        <f>Intern!P56</f>
        <v>MM G</v>
      </c>
      <c r="S24" s="103" t="str">
        <f>Intern!Q56</f>
        <v>65-69 Jahre</v>
      </c>
      <c r="T24" s="103" t="str">
        <f>Intern!R56</f>
        <v>2000m</v>
      </c>
      <c r="U24" s="48"/>
      <c r="V24" s="12"/>
    </row>
    <row r="25" spans="1:22" ht="17.25" customHeight="1" x14ac:dyDescent="0.2">
      <c r="A25" s="69"/>
      <c r="B25" s="27"/>
      <c r="C25" s="46"/>
      <c r="D25" s="46"/>
      <c r="E25" s="53">
        <v>11</v>
      </c>
      <c r="F25" s="103" t="str">
        <f>Intern!P21</f>
        <v>Jung 13 Lgw</v>
      </c>
      <c r="G25" s="54" t="str">
        <f>Intern!Q21</f>
        <v>13 Jahre</v>
      </c>
      <c r="H25" s="103" t="str">
        <f>Intern!R21</f>
        <v>1000m</v>
      </c>
      <c r="I25" s="103" t="str">
        <f>CONCATENATE(VLOOKUP(F25,Intern!$P:$S,4,FALSE)," kg")</f>
        <v>50 kg</v>
      </c>
      <c r="J25" s="43"/>
      <c r="K25" s="51">
        <v>29</v>
      </c>
      <c r="L25" s="102" t="str">
        <f>Intern!P39</f>
        <v>SF A Lgw</v>
      </c>
      <c r="M25" s="52" t="str">
        <f>Intern!Q39</f>
        <v>23-26 Jahre</v>
      </c>
      <c r="N25" s="102" t="str">
        <f>Intern!R39</f>
        <v>2000m</v>
      </c>
      <c r="O25" s="103" t="str">
        <f>CONCATENATE(VLOOKUP(L25,Intern!$P:$S,4,FALSE)," kg")</f>
        <v>59 kg</v>
      </c>
      <c r="P25" s="43"/>
      <c r="Q25" s="53">
        <v>47</v>
      </c>
      <c r="R25" s="103" t="str">
        <f>Intern!P57</f>
        <v>MW H</v>
      </c>
      <c r="S25" s="103" t="str">
        <f>Intern!Q57</f>
        <v>70-74 Jahre</v>
      </c>
      <c r="T25" s="103" t="str">
        <f>Intern!R57</f>
        <v>2000m</v>
      </c>
      <c r="U25" s="48"/>
      <c r="V25" s="12"/>
    </row>
    <row r="26" spans="1:22" ht="17.25" customHeight="1" x14ac:dyDescent="0.2">
      <c r="A26" s="69"/>
      <c r="B26" s="27"/>
      <c r="C26" s="46"/>
      <c r="D26" s="46"/>
      <c r="E26" s="53">
        <v>12</v>
      </c>
      <c r="F26" s="103" t="str">
        <f>Intern!P22</f>
        <v>Jung 13</v>
      </c>
      <c r="G26" s="54" t="str">
        <f>Intern!Q22</f>
        <v>13 Jahre</v>
      </c>
      <c r="H26" s="103" t="str">
        <f>Intern!R22</f>
        <v>1000m</v>
      </c>
      <c r="I26" s="103"/>
      <c r="J26" s="43"/>
      <c r="K26" s="51">
        <v>30</v>
      </c>
      <c r="L26" s="102" t="str">
        <f>Intern!P40</f>
        <v>SF A</v>
      </c>
      <c r="M26" s="52" t="str">
        <f>Intern!Q40</f>
        <v>23-26 Jahre</v>
      </c>
      <c r="N26" s="102" t="str">
        <f>Intern!R40</f>
        <v>2000m</v>
      </c>
      <c r="O26" s="102"/>
      <c r="P26" s="43"/>
      <c r="Q26" s="53">
        <v>48</v>
      </c>
      <c r="R26" s="103" t="str">
        <f>Intern!P58</f>
        <v>MM H</v>
      </c>
      <c r="S26" s="103" t="str">
        <f>Intern!Q58</f>
        <v>70-74 Jahre</v>
      </c>
      <c r="T26" s="103" t="str">
        <f>Intern!R58</f>
        <v>2000m</v>
      </c>
      <c r="U26" s="48"/>
      <c r="V26" s="12"/>
    </row>
    <row r="27" spans="1:22" ht="17.25" customHeight="1" x14ac:dyDescent="0.2">
      <c r="A27" s="69"/>
      <c r="B27" s="27"/>
      <c r="C27" s="46"/>
      <c r="D27" s="46"/>
      <c r="E27" s="53">
        <v>13</v>
      </c>
      <c r="F27" s="103" t="str">
        <f>Intern!P23</f>
        <v>Mäd 14 Lgw</v>
      </c>
      <c r="G27" s="54" t="str">
        <f>Intern!Q23</f>
        <v>14 Jahre</v>
      </c>
      <c r="H27" s="103" t="str">
        <f>Intern!R23</f>
        <v>1000m</v>
      </c>
      <c r="I27" s="103" t="str">
        <f>CONCATENATE(VLOOKUP(F27,Intern!$P:$S,4,FALSE)," kg")</f>
        <v>52,5 kg</v>
      </c>
      <c r="J27" s="43"/>
      <c r="K27" s="51">
        <v>31</v>
      </c>
      <c r="L27" s="102" t="str">
        <f>Intern!P41</f>
        <v>SM A Lgw</v>
      </c>
      <c r="M27" s="52" t="str">
        <f>Intern!Q41</f>
        <v>23-26 Jahre</v>
      </c>
      <c r="N27" s="102" t="str">
        <f>Intern!R41</f>
        <v>2000m</v>
      </c>
      <c r="O27" s="103" t="str">
        <f>CONCATENATE(VLOOKUP(L27,Intern!$P:$S,4,FALSE)," kg")</f>
        <v>72,5 kg</v>
      </c>
      <c r="P27" s="43"/>
      <c r="Q27" s="53">
        <v>49</v>
      </c>
      <c r="R27" s="103" t="str">
        <f>Intern!P59</f>
        <v>MW I</v>
      </c>
      <c r="S27" s="103" t="str">
        <f>Intern!Q59</f>
        <v>75-79 Jahre</v>
      </c>
      <c r="T27" s="103" t="str">
        <f>Intern!R59</f>
        <v>2000m</v>
      </c>
      <c r="U27" s="48"/>
      <c r="V27" s="12"/>
    </row>
    <row r="28" spans="1:22" ht="17.25" customHeight="1" x14ac:dyDescent="0.2">
      <c r="A28" s="69"/>
      <c r="B28" s="27"/>
      <c r="C28" s="46"/>
      <c r="D28" s="46"/>
      <c r="E28" s="53">
        <v>14</v>
      </c>
      <c r="F28" s="103" t="str">
        <f>Intern!P24</f>
        <v>Mäd 14</v>
      </c>
      <c r="G28" s="54" t="str">
        <f>Intern!Q24</f>
        <v>14 Jahre</v>
      </c>
      <c r="H28" s="103" t="str">
        <f>Intern!R24</f>
        <v>1000m</v>
      </c>
      <c r="I28" s="103"/>
      <c r="J28" s="43"/>
      <c r="K28" s="51">
        <v>32</v>
      </c>
      <c r="L28" s="102" t="str">
        <f>Intern!P42</f>
        <v>SM A</v>
      </c>
      <c r="M28" s="52" t="str">
        <f>Intern!Q42</f>
        <v>23-26 Jahre</v>
      </c>
      <c r="N28" s="102" t="str">
        <f>Intern!R42</f>
        <v>2000m</v>
      </c>
      <c r="O28" s="102"/>
      <c r="P28" s="43"/>
      <c r="Q28" s="53">
        <v>50</v>
      </c>
      <c r="R28" s="103" t="str">
        <f>Intern!P60</f>
        <v>MM I</v>
      </c>
      <c r="S28" s="103" t="str">
        <f>Intern!Q60</f>
        <v>75-79 Jahre</v>
      </c>
      <c r="T28" s="103" t="str">
        <f>Intern!R60</f>
        <v>2000m</v>
      </c>
      <c r="U28" s="48"/>
      <c r="V28" s="12"/>
    </row>
    <row r="29" spans="1:22" ht="17.25" customHeight="1" x14ac:dyDescent="0.2">
      <c r="A29" s="69"/>
      <c r="B29" s="27"/>
      <c r="C29" s="46"/>
      <c r="D29" s="46"/>
      <c r="E29" s="53">
        <v>15</v>
      </c>
      <c r="F29" s="103" t="str">
        <f>Intern!P25</f>
        <v>Jung 14 Lgw</v>
      </c>
      <c r="G29" s="54" t="str">
        <f>Intern!Q25</f>
        <v>14 Jahre</v>
      </c>
      <c r="H29" s="103" t="str">
        <f>Intern!R25</f>
        <v>1000m</v>
      </c>
      <c r="I29" s="103" t="str">
        <f>CONCATENATE(VLOOKUP(F29,Intern!$P:$S,4,FALSE)," kg")</f>
        <v>55 kg</v>
      </c>
      <c r="J29" s="43"/>
      <c r="K29" s="51">
        <v>33</v>
      </c>
      <c r="L29" s="102" t="str">
        <f>Intern!P43</f>
        <v>MW A</v>
      </c>
      <c r="M29" s="52" t="str">
        <f>Intern!Q43</f>
        <v>27-35 Jahre</v>
      </c>
      <c r="N29" s="102" t="str">
        <f>Intern!R43</f>
        <v>2000m</v>
      </c>
      <c r="O29" s="102"/>
      <c r="P29" s="43"/>
      <c r="Q29" s="53">
        <v>51</v>
      </c>
      <c r="R29" s="103" t="str">
        <f>Intern!P61</f>
        <v>MW J</v>
      </c>
      <c r="S29" s="103" t="str">
        <f>Intern!Q61</f>
        <v>80-84 Jahre</v>
      </c>
      <c r="T29" s="103" t="str">
        <f>Intern!R61</f>
        <v>2000m</v>
      </c>
      <c r="U29" s="48"/>
      <c r="V29" s="12"/>
    </row>
    <row r="30" spans="1:22" ht="17.25" customHeight="1" x14ac:dyDescent="0.2">
      <c r="A30" s="69"/>
      <c r="B30" s="27"/>
      <c r="C30" s="46"/>
      <c r="D30" s="46"/>
      <c r="E30" s="53">
        <v>16</v>
      </c>
      <c r="F30" s="103" t="str">
        <f>Intern!P26</f>
        <v>Jung 14</v>
      </c>
      <c r="G30" s="54" t="str">
        <f>Intern!Q26</f>
        <v>14 Jahre</v>
      </c>
      <c r="H30" s="103" t="str">
        <f>Intern!R26</f>
        <v>1000m</v>
      </c>
      <c r="I30" s="103"/>
      <c r="J30" s="43"/>
      <c r="K30" s="51">
        <v>34</v>
      </c>
      <c r="L30" s="102" t="str">
        <f>Intern!P44</f>
        <v>MM A</v>
      </c>
      <c r="M30" s="52" t="str">
        <f>Intern!Q44</f>
        <v>27-35 Jahre</v>
      </c>
      <c r="N30" s="102" t="str">
        <f>Intern!R44</f>
        <v>2000m</v>
      </c>
      <c r="O30" s="102"/>
      <c r="P30" s="43"/>
      <c r="Q30" s="53">
        <v>52</v>
      </c>
      <c r="R30" s="103" t="str">
        <f>Intern!P62</f>
        <v>MM J</v>
      </c>
      <c r="S30" s="103" t="str">
        <f>Intern!Q62</f>
        <v>80-84 Jahre</v>
      </c>
      <c r="T30" s="103" t="str">
        <f>Intern!R62</f>
        <v>2000m</v>
      </c>
      <c r="U30" s="48"/>
      <c r="V30" s="12"/>
    </row>
    <row r="31" spans="1:22" ht="17.25" customHeight="1" x14ac:dyDescent="0.2">
      <c r="A31" s="69"/>
      <c r="B31" s="27"/>
      <c r="C31" s="46"/>
      <c r="D31" s="46"/>
      <c r="E31" s="53">
        <v>17</v>
      </c>
      <c r="F31" s="103" t="str">
        <f>Intern!P27</f>
        <v>JF B Lgw</v>
      </c>
      <c r="G31" s="54" t="str">
        <f>Intern!Q27</f>
        <v>15-16 Jahre</v>
      </c>
      <c r="H31" s="103" t="str">
        <f>Intern!R27</f>
        <v>1500m</v>
      </c>
      <c r="I31" s="103" t="str">
        <f>CONCATENATE(VLOOKUP(F31,Intern!$P:$S,4,FALSE)," kg")</f>
        <v>55 kg</v>
      </c>
      <c r="J31" s="43"/>
      <c r="K31" s="51">
        <v>35</v>
      </c>
      <c r="L31" s="102" t="str">
        <f>Intern!P45</f>
        <v>MW B</v>
      </c>
      <c r="M31" s="52" t="str">
        <f>Intern!Q45</f>
        <v>36-42 Jahre</v>
      </c>
      <c r="N31" s="102" t="str">
        <f>Intern!R45</f>
        <v>2000m</v>
      </c>
      <c r="O31" s="102"/>
      <c r="P31" s="43"/>
      <c r="Q31" s="53">
        <v>53</v>
      </c>
      <c r="R31" s="103" t="str">
        <f>Intern!P63</f>
        <v>MW K</v>
      </c>
      <c r="S31" s="103" t="str">
        <f>Intern!Q63</f>
        <v>85-100 Jahre</v>
      </c>
      <c r="T31" s="103" t="str">
        <f>Intern!R63</f>
        <v>2000m</v>
      </c>
      <c r="U31" s="48"/>
      <c r="V31" s="12"/>
    </row>
    <row r="32" spans="1:22" ht="17.25" customHeight="1" x14ac:dyDescent="0.2">
      <c r="A32" s="69"/>
      <c r="B32" s="27"/>
      <c r="C32" s="46"/>
      <c r="D32" s="46"/>
      <c r="E32" s="53">
        <v>18</v>
      </c>
      <c r="F32" s="103" t="str">
        <f>Intern!P28</f>
        <v>JF B</v>
      </c>
      <c r="G32" s="54" t="str">
        <f>Intern!Q28</f>
        <v>15-16 Jahre</v>
      </c>
      <c r="H32" s="103" t="str">
        <f>Intern!R28</f>
        <v>1500m</v>
      </c>
      <c r="I32" s="103"/>
      <c r="J32" s="43"/>
      <c r="K32" s="51">
        <v>36</v>
      </c>
      <c r="L32" s="102" t="str">
        <f>Intern!P46</f>
        <v>MM B</v>
      </c>
      <c r="M32" s="52" t="str">
        <f>Intern!Q46</f>
        <v>36-42 Jahre</v>
      </c>
      <c r="N32" s="102" t="str">
        <f>Intern!R46</f>
        <v>2000m</v>
      </c>
      <c r="O32" s="102"/>
      <c r="P32" s="43"/>
      <c r="Q32" s="53">
        <v>54</v>
      </c>
      <c r="R32" s="103" t="str">
        <f>Intern!P64</f>
        <v>MM K</v>
      </c>
      <c r="S32" s="103" t="str">
        <f>Intern!Q64</f>
        <v>85-100 Jahre</v>
      </c>
      <c r="T32" s="103" t="str">
        <f>Intern!R64</f>
        <v>2000m</v>
      </c>
      <c r="U32" s="48"/>
      <c r="V32" s="12"/>
    </row>
    <row r="33" spans="1:22" ht="17.25" customHeight="1" x14ac:dyDescent="0.2">
      <c r="A33" s="69"/>
      <c r="B33" s="27"/>
      <c r="C33" s="55"/>
      <c r="D33" s="46"/>
      <c r="E33" s="47"/>
      <c r="F33" s="46"/>
      <c r="G33" s="46"/>
      <c r="H33" s="46"/>
      <c r="I33" s="46"/>
      <c r="J33" s="46"/>
      <c r="K33" s="47"/>
      <c r="L33" s="50"/>
      <c r="M33" s="104"/>
      <c r="N33" s="104"/>
      <c r="O33" s="104"/>
      <c r="P33" s="46"/>
      <c r="Q33" s="47" t="s">
        <v>9</v>
      </c>
      <c r="R33" s="50"/>
      <c r="S33" s="104"/>
      <c r="T33" s="104"/>
      <c r="U33" s="48"/>
      <c r="V33" s="12"/>
    </row>
    <row r="34" spans="1:22" ht="17.25" customHeight="1" x14ac:dyDescent="0.2">
      <c r="A34" s="69"/>
      <c r="B34" s="27"/>
      <c r="C34" s="55" t="s">
        <v>10</v>
      </c>
      <c r="D34" s="46"/>
      <c r="E34" s="47" t="s">
        <v>11</v>
      </c>
      <c r="F34" s="43"/>
      <c r="G34" s="43"/>
      <c r="H34" s="47"/>
      <c r="I34" s="47"/>
      <c r="J34" s="47"/>
      <c r="K34" s="47"/>
      <c r="L34" s="50"/>
      <c r="M34" s="104"/>
      <c r="N34" s="104"/>
      <c r="O34" s="104"/>
      <c r="P34" s="47"/>
      <c r="Q34" s="47"/>
      <c r="R34" s="50"/>
      <c r="S34" s="104"/>
      <c r="T34" s="104"/>
      <c r="U34" s="48"/>
      <c r="V34" s="12"/>
    </row>
    <row r="35" spans="1:22" ht="17.25" customHeight="1" x14ac:dyDescent="0.2">
      <c r="A35" s="69"/>
      <c r="B35" s="27"/>
      <c r="C35" s="55" t="s">
        <v>12</v>
      </c>
      <c r="D35" s="46"/>
      <c r="E35" s="107" t="s">
        <v>13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50"/>
      <c r="S35" s="104"/>
      <c r="T35" s="104"/>
      <c r="U35" s="48"/>
      <c r="V35" s="12"/>
    </row>
    <row r="36" spans="1:22" ht="17.25" customHeight="1" x14ac:dyDescent="0.2">
      <c r="A36" s="69"/>
      <c r="B36" s="27"/>
      <c r="C36" s="108" t="s">
        <v>14</v>
      </c>
      <c r="D36" s="107"/>
      <c r="E36" s="107" t="s">
        <v>15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9"/>
      <c r="Q36" s="109"/>
      <c r="R36" s="109"/>
      <c r="S36" s="109"/>
      <c r="T36" s="109"/>
      <c r="U36" s="48"/>
      <c r="V36" s="12"/>
    </row>
    <row r="37" spans="1:22" ht="17.25" customHeight="1" x14ac:dyDescent="0.2">
      <c r="A37" s="69"/>
      <c r="B37" s="27"/>
      <c r="C37" s="107"/>
      <c r="D37" s="107"/>
      <c r="E37" s="107" t="s">
        <v>16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9"/>
      <c r="Q37" s="109"/>
      <c r="R37" s="109"/>
      <c r="S37" s="109"/>
      <c r="T37" s="109"/>
      <c r="U37" s="48"/>
      <c r="V37" s="12"/>
    </row>
    <row r="38" spans="1:22" ht="17.25" customHeight="1" x14ac:dyDescent="0.2">
      <c r="A38" s="69"/>
      <c r="B38" s="27"/>
      <c r="C38" s="107"/>
      <c r="D38" s="107"/>
      <c r="E38" s="107" t="s">
        <v>150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9"/>
      <c r="Q38" s="109"/>
      <c r="R38" s="109"/>
      <c r="S38" s="109"/>
      <c r="T38" s="109"/>
      <c r="U38" s="48"/>
      <c r="V38" s="12"/>
    </row>
    <row r="39" spans="1:22" ht="17.25" customHeight="1" x14ac:dyDescent="0.2">
      <c r="A39" s="69"/>
      <c r="B39" s="27"/>
      <c r="C39" s="107"/>
      <c r="D39" s="107"/>
      <c r="E39" s="107" t="s">
        <v>151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9"/>
      <c r="Q39" s="109"/>
      <c r="R39" s="109"/>
      <c r="S39" s="109"/>
      <c r="T39" s="109"/>
      <c r="U39" s="48"/>
      <c r="V39" s="12"/>
    </row>
    <row r="40" spans="1:22" ht="17.25" customHeight="1" x14ac:dyDescent="0.2">
      <c r="A40" s="69"/>
      <c r="B40" s="27"/>
      <c r="C40" s="108" t="s">
        <v>17</v>
      </c>
      <c r="D40" s="107"/>
      <c r="E40" s="107" t="s">
        <v>152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9"/>
      <c r="Q40" s="109"/>
      <c r="R40" s="109"/>
      <c r="S40" s="109"/>
      <c r="T40" s="109"/>
      <c r="U40" s="48"/>
      <c r="V40" s="12"/>
    </row>
    <row r="41" spans="1:22" ht="17.25" customHeight="1" x14ac:dyDescent="0.2">
      <c r="A41" s="69"/>
      <c r="B41" s="27"/>
      <c r="C41" s="108" t="s">
        <v>18</v>
      </c>
      <c r="D41" s="107"/>
      <c r="E41" s="107" t="s">
        <v>138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9"/>
      <c r="Q41" s="109"/>
      <c r="R41" s="109"/>
      <c r="S41" s="109"/>
      <c r="T41" s="109"/>
      <c r="U41" s="48"/>
      <c r="V41" s="12"/>
    </row>
    <row r="42" spans="1:22" ht="17.25" customHeight="1" x14ac:dyDescent="0.2">
      <c r="A42" s="69"/>
      <c r="B42" s="27"/>
      <c r="C42" s="55" t="s">
        <v>19</v>
      </c>
      <c r="D42" s="47"/>
      <c r="E42" s="124" t="s">
        <v>20</v>
      </c>
      <c r="F42" s="124"/>
      <c r="G42" s="124"/>
      <c r="H42" s="124"/>
      <c r="I42" s="124"/>
      <c r="J42" s="124"/>
      <c r="K42" s="124"/>
      <c r="L42" s="124"/>
      <c r="M42" s="124"/>
      <c r="N42" s="124"/>
      <c r="O42" s="109"/>
      <c r="P42" s="109"/>
      <c r="Q42" s="109"/>
      <c r="R42" s="109"/>
      <c r="S42" s="109"/>
      <c r="T42" s="109"/>
      <c r="U42" s="48"/>
      <c r="V42" s="12"/>
    </row>
    <row r="43" spans="1:22" ht="17.25" customHeight="1" x14ac:dyDescent="0.2">
      <c r="B43" s="12"/>
      <c r="C43" s="110"/>
      <c r="D43" s="110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09"/>
      <c r="P43" s="109"/>
      <c r="Q43" s="109"/>
      <c r="R43" s="109"/>
      <c r="S43" s="109"/>
      <c r="T43" s="109"/>
      <c r="U43" s="110"/>
      <c r="V43" s="12"/>
    </row>
    <row r="44" spans="1:22" ht="12" customHeight="1" x14ac:dyDescent="0.2">
      <c r="B44" s="12"/>
      <c r="C44" s="16"/>
      <c r="D44" s="16"/>
      <c r="E44" s="16"/>
      <c r="F44" s="13"/>
      <c r="G44" s="17"/>
      <c r="H44" s="16"/>
      <c r="I44" s="16"/>
      <c r="J44" s="16"/>
      <c r="K44" s="105" t="str">
        <f>IF(ISBLANK(C44),"",VLOOKUP(Ausschreibung!G44,Intern!A:F,IF(#REF!="Ja",6,5),FALSE))</f>
        <v/>
      </c>
      <c r="L44" s="77" t="str">
        <f>IF(ISBLANK(C44),"",VLOOKUP(Ausschreibung!G44,Intern!A:D,IF(F44="m",3,4),FALSE))</f>
        <v/>
      </c>
      <c r="M44" s="78" t="str">
        <f>IF(ISBLANK(C44),"",VLOOKUP(Ausschreibung!G44,Intern!A:H,7,FALSE))</f>
        <v/>
      </c>
      <c r="N44" s="16" t="str">
        <f>IF(ISBLANK(C44),"",VLOOKUP(Ausschreibung!G44,Intern!A:H,8,FALSE))</f>
        <v/>
      </c>
      <c r="O44" s="16"/>
      <c r="P44" s="16"/>
      <c r="Q44" s="105" t="str">
        <f>IF(ISBLANK(G44),"",VLOOKUP(Ausschreibung!L44,Intern!E:J,IF(#REF!="Ja",6,5),FALSE))</f>
        <v/>
      </c>
      <c r="R44" s="77" t="str">
        <f>IF(ISBLANK(G44),"",VLOOKUP(Ausschreibung!L44,Intern!E:H,IF(K44="m",3,4),FALSE))</f>
        <v/>
      </c>
      <c r="S44" s="78" t="str">
        <f>IF(ISBLANK(G44),"",VLOOKUP(Ausschreibung!L44,Intern!E:L,7,FALSE))</f>
        <v/>
      </c>
      <c r="T44" s="16" t="str">
        <f>IF(ISBLANK(G44),"",VLOOKUP(Ausschreibung!L44,Intern!E:L,8,FALSE))</f>
        <v/>
      </c>
      <c r="U44" s="19"/>
      <c r="V44" s="12"/>
    </row>
    <row r="45" spans="1:22" ht="17.25" customHeight="1" x14ac:dyDescent="0.2">
      <c r="C45" s="1"/>
      <c r="D45" s="1"/>
      <c r="E45" s="1"/>
      <c r="G45" s="2"/>
      <c r="H45" s="1"/>
      <c r="I45" s="1"/>
      <c r="J45" s="1"/>
      <c r="K45" s="106" t="str">
        <f>IF(ISBLANK(C45),"",VLOOKUP(Ausschreibung!G45,Intern!A:F,IF(#REF!="Ja",6,5),FALSE))</f>
        <v/>
      </c>
      <c r="L45" s="79" t="str">
        <f>IF(ISBLANK(C45),"",VLOOKUP(Ausschreibung!G45,Intern!A:D,IF(F45="m",3,4),FALSE))</f>
        <v/>
      </c>
      <c r="M45" s="80" t="str">
        <f>IF(ISBLANK(C45),"",VLOOKUP(Ausschreibung!G45,Intern!A:H,7,FALSE))</f>
        <v/>
      </c>
      <c r="N45" s="5" t="str">
        <f>IF(ISBLANK(C45),"",VLOOKUP(Ausschreibung!G45,Intern!A:H,8,FALSE))</f>
        <v/>
      </c>
      <c r="O45" s="5"/>
      <c r="P45" s="1"/>
      <c r="Q45" s="106" t="str">
        <f>IF(ISBLANK(G45),"",VLOOKUP(Ausschreibung!L45,Intern!E:J,IF(#REF!="Ja",6,5),FALSE))</f>
        <v/>
      </c>
      <c r="R45" s="79" t="str">
        <f>IF(ISBLANK(G45),"",VLOOKUP(Ausschreibung!L45,Intern!E:H,IF(K45="m",3,4),FALSE))</f>
        <v/>
      </c>
      <c r="S45" s="80" t="str">
        <f>IF(ISBLANK(G45),"",VLOOKUP(Ausschreibung!L45,Intern!E:L,7,FALSE))</f>
        <v/>
      </c>
      <c r="T45" s="5" t="str">
        <f>IF(ISBLANK(G45),"",VLOOKUP(Ausschreibung!L45,Intern!E:L,8,FALSE))</f>
        <v/>
      </c>
      <c r="U45" s="7"/>
    </row>
    <row r="46" spans="1:22" ht="17.25" customHeight="1" x14ac:dyDescent="0.2">
      <c r="C46" s="5"/>
      <c r="D46" s="5"/>
      <c r="E46" s="5"/>
      <c r="G46" s="6"/>
      <c r="H46" s="5"/>
      <c r="I46" s="5"/>
      <c r="J46" s="5"/>
      <c r="K46" s="106" t="str">
        <f>IF(ISBLANK(C46),"",VLOOKUP(Ausschreibung!G46,Intern!A:F,IF(#REF!="Ja",6,5),FALSE))</f>
        <v/>
      </c>
      <c r="L46" s="79" t="str">
        <f>IF(ISBLANK(C46),"",VLOOKUP(Ausschreibung!G46,Intern!A:D,IF(F46="m",3,4),FALSE))</f>
        <v/>
      </c>
      <c r="M46" s="80" t="str">
        <f>IF(ISBLANK(C46),"",VLOOKUP(Ausschreibung!G46,Intern!A:H,7,FALSE))</f>
        <v/>
      </c>
      <c r="N46" s="5" t="str">
        <f>IF(ISBLANK(C46),"",VLOOKUP(Ausschreibung!G46,Intern!A:H,8,FALSE))</f>
        <v/>
      </c>
      <c r="O46" s="5"/>
      <c r="P46" s="5"/>
      <c r="Q46" s="106" t="str">
        <f>IF(ISBLANK(G46),"",VLOOKUP(Ausschreibung!L46,Intern!E:J,IF(#REF!="Ja",6,5),FALSE))</f>
        <v/>
      </c>
      <c r="R46" s="79" t="str">
        <f>IF(ISBLANK(G46),"",VLOOKUP(Ausschreibung!L46,Intern!E:H,IF(K46="m",3,4),FALSE))</f>
        <v/>
      </c>
      <c r="S46" s="80" t="str">
        <f>IF(ISBLANK(G46),"",VLOOKUP(Ausschreibung!L46,Intern!E:L,7,FALSE))</f>
        <v/>
      </c>
      <c r="T46" s="5" t="str">
        <f>IF(ISBLANK(G46),"",VLOOKUP(Ausschreibung!L46,Intern!E:L,8,FALSE))</f>
        <v/>
      </c>
      <c r="U46" s="7"/>
    </row>
    <row r="47" spans="1:22" ht="17.25" customHeight="1" x14ac:dyDescent="0.2">
      <c r="C47" s="5"/>
      <c r="D47" s="5"/>
      <c r="E47" s="5"/>
      <c r="G47" s="6"/>
      <c r="H47" s="5"/>
      <c r="I47" s="5"/>
      <c r="J47" s="5"/>
      <c r="K47" s="106" t="str">
        <f>IF(ISBLANK(C47),"",VLOOKUP(Ausschreibung!G47,Intern!A:F,IF(#REF!="Ja",6,5),FALSE))</f>
        <v/>
      </c>
      <c r="L47" s="79" t="str">
        <f>IF(ISBLANK(C47),"",VLOOKUP(Ausschreibung!G47,Intern!A:D,IF(F47="m",3,4),FALSE))</f>
        <v/>
      </c>
      <c r="M47" s="80" t="str">
        <f>IF(ISBLANK(C47),"",VLOOKUP(Ausschreibung!G47,Intern!A:H,7,FALSE))</f>
        <v/>
      </c>
      <c r="N47" s="5" t="str">
        <f>IF(ISBLANK(C47),"",VLOOKUP(Ausschreibung!G47,Intern!A:H,8,FALSE))</f>
        <v/>
      </c>
      <c r="O47" s="5"/>
      <c r="P47" s="5"/>
      <c r="Q47" s="106" t="str">
        <f>IF(ISBLANK(G47),"",VLOOKUP(Ausschreibung!L47,Intern!E:J,IF(#REF!="Ja",6,5),FALSE))</f>
        <v/>
      </c>
      <c r="R47" s="79" t="str">
        <f>IF(ISBLANK(G47),"",VLOOKUP(Ausschreibung!L47,Intern!E:H,IF(K47="m",3,4),FALSE))</f>
        <v/>
      </c>
      <c r="S47" s="80" t="str">
        <f>IF(ISBLANK(G47),"",VLOOKUP(Ausschreibung!L47,Intern!E:L,7,FALSE))</f>
        <v/>
      </c>
      <c r="T47" s="5" t="str">
        <f>IF(ISBLANK(G47),"",VLOOKUP(Ausschreibung!L47,Intern!E:L,8,FALSE))</f>
        <v/>
      </c>
      <c r="U47" s="7"/>
    </row>
    <row r="48" spans="1:22" ht="17.25" customHeight="1" x14ac:dyDescent="0.2">
      <c r="C48" s="5"/>
      <c r="D48" s="5"/>
      <c r="E48" s="5"/>
      <c r="G48" s="6"/>
      <c r="H48" s="5"/>
      <c r="I48" s="5"/>
      <c r="J48" s="5"/>
      <c r="K48" s="106" t="str">
        <f>IF(ISBLANK(C48),"",VLOOKUP(Ausschreibung!G48,Intern!A:F,IF(#REF!="Ja",6,5),FALSE))</f>
        <v/>
      </c>
      <c r="L48" s="79" t="str">
        <f>IF(ISBLANK(C48),"",VLOOKUP(Ausschreibung!G48,Intern!A:D,IF(F48="m",3,4),FALSE))</f>
        <v/>
      </c>
      <c r="M48" s="80" t="str">
        <f>IF(ISBLANK(C48),"",VLOOKUP(Ausschreibung!G48,Intern!A:H,7,FALSE))</f>
        <v/>
      </c>
      <c r="N48" s="5" t="str">
        <f>IF(ISBLANK(C48),"",VLOOKUP(Ausschreibung!G48,Intern!A:H,8,FALSE))</f>
        <v/>
      </c>
      <c r="O48" s="5"/>
      <c r="P48" s="5"/>
      <c r="Q48" s="106" t="str">
        <f>IF(ISBLANK(G48),"",VLOOKUP(Ausschreibung!L48,Intern!E:J,IF(#REF!="Ja",6,5),FALSE))</f>
        <v/>
      </c>
      <c r="R48" s="79" t="str">
        <f>IF(ISBLANK(G48),"",VLOOKUP(Ausschreibung!L48,Intern!E:H,IF(K48="m",3,4),FALSE))</f>
        <v/>
      </c>
      <c r="S48" s="80" t="str">
        <f>IF(ISBLANK(G48),"",VLOOKUP(Ausschreibung!L48,Intern!E:L,7,FALSE))</f>
        <v/>
      </c>
      <c r="T48" s="5" t="str">
        <f>IF(ISBLANK(G48),"",VLOOKUP(Ausschreibung!L48,Intern!E:L,8,FALSE))</f>
        <v/>
      </c>
      <c r="U48" s="7"/>
    </row>
    <row r="49" spans="3:21" ht="17.25" customHeight="1" x14ac:dyDescent="0.2">
      <c r="C49" s="1"/>
      <c r="D49" s="1"/>
      <c r="E49" s="1"/>
      <c r="G49" s="2"/>
      <c r="H49" s="1"/>
      <c r="I49" s="1"/>
      <c r="J49" s="1"/>
      <c r="K49" s="106" t="str">
        <f>IF(ISBLANK(C49),"",VLOOKUP(Ausschreibung!G49,Intern!A:F,IF(#REF!="Ja",6,5),FALSE))</f>
        <v/>
      </c>
      <c r="L49" s="79" t="str">
        <f>IF(ISBLANK(C49),"",VLOOKUP(Ausschreibung!G49,Intern!A:D,IF(F49="m",3,4),FALSE))</f>
        <v/>
      </c>
      <c r="M49" s="80" t="str">
        <f>IF(ISBLANK(C49),"",VLOOKUP(Ausschreibung!G49,Intern!A:H,7,FALSE))</f>
        <v/>
      </c>
      <c r="N49" s="5" t="str">
        <f>IF(ISBLANK(C49),"",VLOOKUP(Ausschreibung!G49,Intern!A:H,8,FALSE))</f>
        <v/>
      </c>
      <c r="O49" s="5"/>
      <c r="P49" s="1"/>
      <c r="Q49" s="106" t="str">
        <f>IF(ISBLANK(G49),"",VLOOKUP(Ausschreibung!L49,Intern!E:J,IF(#REF!="Ja",6,5),FALSE))</f>
        <v/>
      </c>
      <c r="R49" s="79" t="str">
        <f>IF(ISBLANK(G49),"",VLOOKUP(Ausschreibung!L49,Intern!E:H,IF(K49="m",3,4),FALSE))</f>
        <v/>
      </c>
      <c r="S49" s="80" t="str">
        <f>IF(ISBLANK(G49),"",VLOOKUP(Ausschreibung!L49,Intern!E:L,7,FALSE))</f>
        <v/>
      </c>
      <c r="T49" s="5" t="str">
        <f>IF(ISBLANK(G49),"",VLOOKUP(Ausschreibung!L49,Intern!E:L,8,FALSE))</f>
        <v/>
      </c>
      <c r="U49" s="9"/>
    </row>
    <row r="50" spans="3:21" ht="17.25" customHeight="1" x14ac:dyDescent="0.2">
      <c r="C50" s="5"/>
      <c r="D50" s="5"/>
      <c r="E50" s="5"/>
      <c r="F50" s="6"/>
      <c r="G50" s="6"/>
      <c r="H50" s="5"/>
      <c r="I50" s="5"/>
      <c r="J50" s="5"/>
      <c r="K50" s="106" t="str">
        <f>IF(ISBLANK(C50),"",VLOOKUP(Ausschreibung!G50,Intern!A:F,IF(#REF!="Ja",6,5),FALSE))</f>
        <v/>
      </c>
      <c r="L50" s="79" t="str">
        <f>IF(ISBLANK(C50),"",VLOOKUP(Ausschreibung!G50,Intern!A:D,IF(F50="m",3,4),FALSE))</f>
        <v/>
      </c>
      <c r="M50" s="80" t="str">
        <f>IF(ISBLANK(C50),"",VLOOKUP(Ausschreibung!G50,Intern!A:H,7,FALSE))</f>
        <v/>
      </c>
      <c r="N50" s="5" t="str">
        <f>IF(ISBLANK(C50),"",VLOOKUP(Ausschreibung!G50,Intern!A:H,8,FALSE))</f>
        <v/>
      </c>
      <c r="O50" s="5"/>
      <c r="P50" s="5"/>
      <c r="Q50" s="106" t="str">
        <f>IF(ISBLANK(G50),"",VLOOKUP(Ausschreibung!L50,Intern!E:J,IF(#REF!="Ja",6,5),FALSE))</f>
        <v/>
      </c>
      <c r="R50" s="79" t="str">
        <f>IF(ISBLANK(G50),"",VLOOKUP(Ausschreibung!L50,Intern!E:H,IF(K50="m",3,4),FALSE))</f>
        <v/>
      </c>
      <c r="S50" s="80" t="str">
        <f>IF(ISBLANK(G50),"",VLOOKUP(Ausschreibung!L50,Intern!E:L,7,FALSE))</f>
        <v/>
      </c>
      <c r="T50" s="5" t="str">
        <f>IF(ISBLANK(G50),"",VLOOKUP(Ausschreibung!L50,Intern!E:L,8,FALSE))</f>
        <v/>
      </c>
      <c r="U50" s="7"/>
    </row>
    <row r="51" spans="3:21" ht="17.25" customHeight="1" x14ac:dyDescent="0.2">
      <c r="C51" s="5"/>
      <c r="D51" s="5"/>
      <c r="E51" s="5"/>
      <c r="F51" s="6"/>
      <c r="G51" s="6"/>
      <c r="H51" s="5"/>
      <c r="I51" s="5"/>
      <c r="J51" s="5"/>
      <c r="K51" s="106" t="str">
        <f>IF(ISBLANK(C51),"",VLOOKUP(Ausschreibung!G51,Intern!A:F,IF(#REF!="Ja",6,5),FALSE))</f>
        <v/>
      </c>
      <c r="L51" s="79" t="str">
        <f>IF(ISBLANK(C51),"",VLOOKUP(Ausschreibung!G51,Intern!A:D,IF(F51="m",3,4),FALSE))</f>
        <v/>
      </c>
      <c r="M51" s="80" t="str">
        <f>IF(ISBLANK(C51),"",VLOOKUP(Ausschreibung!G51,Intern!A:H,7,FALSE))</f>
        <v/>
      </c>
      <c r="N51" s="5" t="str">
        <f>IF(ISBLANK(C51),"",VLOOKUP(Ausschreibung!G51,Intern!A:H,8,FALSE))</f>
        <v/>
      </c>
      <c r="O51" s="5"/>
      <c r="P51" s="5"/>
      <c r="Q51" s="106" t="str">
        <f>IF(ISBLANK(G51),"",VLOOKUP(Ausschreibung!L51,Intern!E:J,IF(#REF!="Ja",6,5),FALSE))</f>
        <v/>
      </c>
      <c r="R51" s="79" t="str">
        <f>IF(ISBLANK(G51),"",VLOOKUP(Ausschreibung!L51,Intern!E:H,IF(K51="m",3,4),FALSE))</f>
        <v/>
      </c>
      <c r="S51" s="80" t="str">
        <f>IF(ISBLANK(G51),"",VLOOKUP(Ausschreibung!L51,Intern!E:L,7,FALSE))</f>
        <v/>
      </c>
      <c r="T51" s="5" t="str">
        <f>IF(ISBLANK(G51),"",VLOOKUP(Ausschreibung!L51,Intern!E:L,8,FALSE))</f>
        <v/>
      </c>
      <c r="U51" s="7"/>
    </row>
    <row r="52" spans="3:21" ht="17.25" customHeight="1" x14ac:dyDescent="0.2">
      <c r="C52" s="5"/>
      <c r="D52" s="5"/>
      <c r="E52" s="5"/>
      <c r="F52" s="6"/>
      <c r="G52" s="6"/>
      <c r="H52" s="5"/>
      <c r="I52" s="5"/>
      <c r="J52" s="5"/>
      <c r="K52" s="106" t="str">
        <f>IF(ISBLANK(C52),"",VLOOKUP(Ausschreibung!G52,Intern!A:F,IF(#REF!="Ja",6,5),FALSE))</f>
        <v/>
      </c>
      <c r="L52" s="79" t="str">
        <f>IF(ISBLANK(C52),"",VLOOKUP(Ausschreibung!G52,Intern!A:D,IF(F52="m",3,4),FALSE))</f>
        <v/>
      </c>
      <c r="M52" s="80" t="str">
        <f>IF(ISBLANK(C52),"",VLOOKUP(Ausschreibung!G52,Intern!A:H,7,FALSE))</f>
        <v/>
      </c>
      <c r="N52" s="5" t="str">
        <f>IF(ISBLANK(C52),"",VLOOKUP(Ausschreibung!G52,Intern!A:H,8,FALSE))</f>
        <v/>
      </c>
      <c r="O52" s="5"/>
      <c r="P52" s="5"/>
      <c r="Q52" s="106" t="str">
        <f>IF(ISBLANK(G52),"",VLOOKUP(Ausschreibung!L52,Intern!E:J,IF(#REF!="Ja",6,5),FALSE))</f>
        <v/>
      </c>
      <c r="R52" s="79" t="str">
        <f>IF(ISBLANK(G52),"",VLOOKUP(Ausschreibung!L52,Intern!E:H,IF(K52="m",3,4),FALSE))</f>
        <v/>
      </c>
      <c r="S52" s="80" t="str">
        <f>IF(ISBLANK(G52),"",VLOOKUP(Ausschreibung!L52,Intern!E:L,7,FALSE))</f>
        <v/>
      </c>
      <c r="T52" s="5" t="str">
        <f>IF(ISBLANK(G52),"",VLOOKUP(Ausschreibung!L52,Intern!E:L,8,FALSE))</f>
        <v/>
      </c>
      <c r="U52" s="7"/>
    </row>
    <row r="53" spans="3:21" ht="17.25" customHeight="1" x14ac:dyDescent="0.2">
      <c r="C53" s="1"/>
      <c r="D53" s="1"/>
      <c r="E53" s="1"/>
      <c r="F53" s="2"/>
      <c r="G53" s="2"/>
      <c r="H53" s="1"/>
      <c r="I53" s="1"/>
      <c r="J53" s="1"/>
      <c r="K53" s="106" t="str">
        <f>IF(ISBLANK(C53),"",VLOOKUP(Ausschreibung!G53,Intern!A:F,IF(#REF!="Ja",6,5),FALSE))</f>
        <v/>
      </c>
      <c r="L53" s="79" t="str">
        <f>IF(ISBLANK(C53),"",VLOOKUP(Ausschreibung!G53,Intern!A:D,IF(F53="m",3,4),FALSE))</f>
        <v/>
      </c>
      <c r="M53" s="80" t="str">
        <f>IF(ISBLANK(C53),"",VLOOKUP(Ausschreibung!G53,Intern!A:H,7,FALSE))</f>
        <v/>
      </c>
      <c r="N53" s="5" t="str">
        <f>IF(ISBLANK(C53),"",VLOOKUP(Ausschreibung!G53,Intern!A:H,8,FALSE))</f>
        <v/>
      </c>
      <c r="O53" s="5"/>
      <c r="P53" s="1"/>
      <c r="Q53" s="106" t="str">
        <f>IF(ISBLANK(G53),"",VLOOKUP(Ausschreibung!L53,Intern!E:J,IF(#REF!="Ja",6,5),FALSE))</f>
        <v/>
      </c>
      <c r="R53" s="79" t="str">
        <f>IF(ISBLANK(G53),"",VLOOKUP(Ausschreibung!L53,Intern!E:H,IF(K53="m",3,4),FALSE))</f>
        <v/>
      </c>
      <c r="S53" s="80" t="str">
        <f>IF(ISBLANK(G53),"",VLOOKUP(Ausschreibung!L53,Intern!E:L,7,FALSE))</f>
        <v/>
      </c>
      <c r="T53" s="5" t="str">
        <f>IF(ISBLANK(G53),"",VLOOKUP(Ausschreibung!L53,Intern!E:L,8,FALSE))</f>
        <v/>
      </c>
      <c r="U53" s="9"/>
    </row>
    <row r="54" spans="3:21" ht="17.25" customHeight="1" x14ac:dyDescent="0.2">
      <c r="C54" s="5"/>
      <c r="D54" s="5"/>
      <c r="E54" s="5"/>
      <c r="F54" s="6"/>
      <c r="G54" s="6"/>
      <c r="H54" s="5"/>
      <c r="I54" s="5"/>
      <c r="J54" s="5"/>
      <c r="K54" s="106" t="str">
        <f>IF(ISBLANK(C54),"",VLOOKUP(Ausschreibung!G54,Intern!A:F,IF(#REF!="Ja",6,5),FALSE))</f>
        <v/>
      </c>
      <c r="L54" s="79" t="str">
        <f>IF(ISBLANK(C54),"",VLOOKUP(Ausschreibung!G54,Intern!A:D,IF(F54="m",3,4),FALSE))</f>
        <v/>
      </c>
      <c r="M54" s="80" t="str">
        <f>IF(ISBLANK(C54),"",VLOOKUP(Ausschreibung!G54,Intern!A:H,7,FALSE))</f>
        <v/>
      </c>
      <c r="N54" s="5" t="str">
        <f>IF(ISBLANK(C54),"",VLOOKUP(Ausschreibung!G54,Intern!A:H,8,FALSE))</f>
        <v/>
      </c>
      <c r="O54" s="5"/>
      <c r="P54" s="5"/>
      <c r="Q54" s="106" t="str">
        <f>IF(ISBLANK(G54),"",VLOOKUP(Ausschreibung!L54,Intern!E:J,IF(#REF!="Ja",6,5),FALSE))</f>
        <v/>
      </c>
      <c r="R54" s="79" t="str">
        <f>IF(ISBLANK(G54),"",VLOOKUP(Ausschreibung!L54,Intern!E:H,IF(K54="m",3,4),FALSE))</f>
        <v/>
      </c>
      <c r="S54" s="80" t="str">
        <f>IF(ISBLANK(G54),"",VLOOKUP(Ausschreibung!L54,Intern!E:L,7,FALSE))</f>
        <v/>
      </c>
      <c r="T54" s="5" t="str">
        <f>IF(ISBLANK(G54),"",VLOOKUP(Ausschreibung!L54,Intern!E:L,8,FALSE))</f>
        <v/>
      </c>
      <c r="U54" s="7"/>
    </row>
    <row r="55" spans="3:21" ht="17.25" customHeight="1" x14ac:dyDescent="0.2">
      <c r="C55" s="1"/>
      <c r="D55" s="1"/>
      <c r="E55" s="1"/>
      <c r="F55" s="2"/>
      <c r="G55" s="2"/>
      <c r="H55" s="1"/>
      <c r="I55" s="1"/>
      <c r="J55" s="1"/>
      <c r="K55" s="106" t="str">
        <f>IF(ISBLANK(C55),"",VLOOKUP(Ausschreibung!G55,Intern!A:F,IF(#REF!="Ja",6,5),FALSE))</f>
        <v/>
      </c>
      <c r="L55" s="79" t="str">
        <f>IF(ISBLANK(C55),"",VLOOKUP(Ausschreibung!G55,Intern!A:D,IF(F55="m",3,4),FALSE))</f>
        <v/>
      </c>
      <c r="M55" s="80" t="str">
        <f>IF(ISBLANK(C55),"",VLOOKUP(Ausschreibung!G55,Intern!A:H,7,FALSE))</f>
        <v/>
      </c>
      <c r="N55" s="5" t="str">
        <f>IF(ISBLANK(C55),"",VLOOKUP(Ausschreibung!G55,Intern!A:H,8,FALSE))</f>
        <v/>
      </c>
      <c r="O55" s="5"/>
      <c r="P55" s="1"/>
      <c r="Q55" s="106" t="str">
        <f>IF(ISBLANK(G55),"",VLOOKUP(Ausschreibung!L55,Intern!E:J,IF(#REF!="Ja",6,5),FALSE))</f>
        <v/>
      </c>
      <c r="R55" s="79" t="str">
        <f>IF(ISBLANK(G55),"",VLOOKUP(Ausschreibung!L55,Intern!E:H,IF(K55="m",3,4),FALSE))</f>
        <v/>
      </c>
      <c r="S55" s="80" t="str">
        <f>IF(ISBLANK(G55),"",VLOOKUP(Ausschreibung!L55,Intern!E:L,7,FALSE))</f>
        <v/>
      </c>
      <c r="T55" s="5" t="str">
        <f>IF(ISBLANK(G55),"",VLOOKUP(Ausschreibung!L55,Intern!E:L,8,FALSE))</f>
        <v/>
      </c>
      <c r="U55" s="7"/>
    </row>
    <row r="56" spans="3:21" ht="17.25" customHeight="1" x14ac:dyDescent="0.2">
      <c r="C56" s="5"/>
      <c r="D56" s="5"/>
      <c r="E56" s="5"/>
      <c r="F56" s="6"/>
      <c r="G56" s="6"/>
      <c r="H56" s="5"/>
      <c r="I56" s="5"/>
      <c r="J56" s="5"/>
      <c r="K56" s="106" t="str">
        <f>IF(ISBLANK(C56),"",VLOOKUP(Ausschreibung!G56,Intern!A:F,IF(#REF!="Ja",6,5),FALSE))</f>
        <v/>
      </c>
      <c r="L56" s="79" t="str">
        <f>IF(ISBLANK(C56),"",VLOOKUP(Ausschreibung!G56,Intern!A:D,IF(F56="m",3,4),FALSE))</f>
        <v/>
      </c>
      <c r="M56" s="80" t="str">
        <f>IF(ISBLANK(C56),"",VLOOKUP(Ausschreibung!G56,Intern!A:H,7,FALSE))</f>
        <v/>
      </c>
      <c r="N56" s="5" t="str">
        <f>IF(ISBLANK(C56),"",VLOOKUP(Ausschreibung!G56,Intern!A:H,8,FALSE))</f>
        <v/>
      </c>
      <c r="O56" s="5"/>
      <c r="P56" s="5"/>
      <c r="Q56" s="106" t="str">
        <f>IF(ISBLANK(G56),"",VLOOKUP(Ausschreibung!L56,Intern!E:J,IF(#REF!="Ja",6,5),FALSE))</f>
        <v/>
      </c>
      <c r="R56" s="79" t="str">
        <f>IF(ISBLANK(G56),"",VLOOKUP(Ausschreibung!L56,Intern!E:H,IF(K56="m",3,4),FALSE))</f>
        <v/>
      </c>
      <c r="S56" s="80" t="str">
        <f>IF(ISBLANK(G56),"",VLOOKUP(Ausschreibung!L56,Intern!E:L,7,FALSE))</f>
        <v/>
      </c>
      <c r="T56" s="5" t="str">
        <f>IF(ISBLANK(G56),"",VLOOKUP(Ausschreibung!L56,Intern!E:L,8,FALSE))</f>
        <v/>
      </c>
      <c r="U56" s="7"/>
    </row>
    <row r="57" spans="3:21" ht="17.25" customHeight="1" x14ac:dyDescent="0.2">
      <c r="C57" s="5"/>
      <c r="D57" s="5"/>
      <c r="E57" s="5"/>
      <c r="F57" s="6"/>
      <c r="G57" s="6"/>
      <c r="H57" s="5"/>
      <c r="I57" s="5"/>
      <c r="J57" s="5"/>
      <c r="K57" s="106" t="str">
        <f>IF(ISBLANK(C57),"",VLOOKUP(Ausschreibung!G57,Intern!A:F,IF(#REF!="Ja",6,5),FALSE))</f>
        <v/>
      </c>
      <c r="L57" s="79" t="str">
        <f>IF(ISBLANK(C57),"",VLOOKUP(Ausschreibung!G57,Intern!A:D,IF(F57="m",3,4),FALSE))</f>
        <v/>
      </c>
      <c r="M57" s="80" t="str">
        <f>IF(ISBLANK(C57),"",VLOOKUP(Ausschreibung!G57,Intern!A:H,7,FALSE))</f>
        <v/>
      </c>
      <c r="N57" s="5" t="str">
        <f>IF(ISBLANK(C57),"",VLOOKUP(Ausschreibung!G57,Intern!A:H,8,FALSE))</f>
        <v/>
      </c>
      <c r="O57" s="5"/>
      <c r="P57" s="5"/>
      <c r="Q57" s="106" t="str">
        <f>IF(ISBLANK(G57),"",VLOOKUP(Ausschreibung!L57,Intern!E:J,IF(#REF!="Ja",6,5),FALSE))</f>
        <v/>
      </c>
      <c r="R57" s="79" t="str">
        <f>IF(ISBLANK(G57),"",VLOOKUP(Ausschreibung!L57,Intern!E:H,IF(K57="m",3,4),FALSE))</f>
        <v/>
      </c>
      <c r="S57" s="80" t="str">
        <f>IF(ISBLANK(G57),"",VLOOKUP(Ausschreibung!L57,Intern!E:L,7,FALSE))</f>
        <v/>
      </c>
      <c r="T57" s="5" t="str">
        <f>IF(ISBLANK(G57),"",VLOOKUP(Ausschreibung!L57,Intern!E:L,8,FALSE))</f>
        <v/>
      </c>
      <c r="U57" s="7"/>
    </row>
    <row r="58" spans="3:21" ht="17.25" customHeight="1" x14ac:dyDescent="0.2">
      <c r="C58" s="5"/>
      <c r="D58" s="5"/>
      <c r="E58" s="5"/>
      <c r="F58" s="6"/>
      <c r="G58" s="6"/>
      <c r="H58" s="5"/>
      <c r="I58" s="5"/>
      <c r="J58" s="5"/>
      <c r="K58" s="106" t="str">
        <f>IF(ISBLANK(C58),"",VLOOKUP(Ausschreibung!G58,Intern!A:F,IF(#REF!="Ja",6,5),FALSE))</f>
        <v/>
      </c>
      <c r="L58" s="79" t="str">
        <f>IF(ISBLANK(C58),"",VLOOKUP(Ausschreibung!G58,Intern!A:D,IF(F58="m",3,4),FALSE))</f>
        <v/>
      </c>
      <c r="M58" s="80" t="str">
        <f>IF(ISBLANK(C58),"",VLOOKUP(Ausschreibung!G58,Intern!A:H,7,FALSE))</f>
        <v/>
      </c>
      <c r="N58" s="5" t="str">
        <f>IF(ISBLANK(C58),"",VLOOKUP(Ausschreibung!G58,Intern!A:H,8,FALSE))</f>
        <v/>
      </c>
      <c r="O58" s="5"/>
      <c r="P58" s="5"/>
      <c r="Q58" s="106" t="str">
        <f>IF(ISBLANK(G58),"",VLOOKUP(Ausschreibung!L58,Intern!E:J,IF(#REF!="Ja",6,5),FALSE))</f>
        <v/>
      </c>
      <c r="R58" s="79" t="str">
        <f>IF(ISBLANK(G58),"",VLOOKUP(Ausschreibung!L58,Intern!E:H,IF(K58="m",3,4),FALSE))</f>
        <v/>
      </c>
      <c r="S58" s="80" t="str">
        <f>IF(ISBLANK(G58),"",VLOOKUP(Ausschreibung!L58,Intern!E:L,7,FALSE))</f>
        <v/>
      </c>
      <c r="T58" s="5" t="str">
        <f>IF(ISBLANK(G58),"",VLOOKUP(Ausschreibung!L58,Intern!E:L,8,FALSE))</f>
        <v/>
      </c>
      <c r="U58" s="7"/>
    </row>
    <row r="59" spans="3:21" ht="17.25" customHeight="1" x14ac:dyDescent="0.2">
      <c r="C59" s="1"/>
      <c r="D59" s="1"/>
      <c r="E59" s="1"/>
      <c r="F59" s="2"/>
      <c r="G59" s="2"/>
      <c r="H59" s="1"/>
      <c r="I59" s="1"/>
      <c r="J59" s="1"/>
      <c r="K59" s="106" t="str">
        <f>IF(ISBLANK(C59),"",VLOOKUP(Ausschreibung!G59,Intern!A:F,IF(#REF!="Ja",6,5),FALSE))</f>
        <v/>
      </c>
      <c r="L59" s="79" t="str">
        <f>IF(ISBLANK(C59),"",VLOOKUP(Ausschreibung!G59,Intern!A:D,IF(F59="m",3,4),FALSE))</f>
        <v/>
      </c>
      <c r="M59" s="80" t="str">
        <f>IF(ISBLANK(C59),"",VLOOKUP(Ausschreibung!G59,Intern!A:H,7,FALSE))</f>
        <v/>
      </c>
      <c r="N59" s="5" t="str">
        <f>IF(ISBLANK(C59),"",VLOOKUP(Ausschreibung!G59,Intern!A:H,8,FALSE))</f>
        <v/>
      </c>
      <c r="O59" s="5"/>
      <c r="P59" s="1"/>
      <c r="Q59" s="106" t="str">
        <f>IF(ISBLANK(G59),"",VLOOKUP(Ausschreibung!L59,Intern!E:J,IF(#REF!="Ja",6,5),FALSE))</f>
        <v/>
      </c>
      <c r="R59" s="79" t="str">
        <f>IF(ISBLANK(G59),"",VLOOKUP(Ausschreibung!L59,Intern!E:H,IF(K59="m",3,4),FALSE))</f>
        <v/>
      </c>
      <c r="S59" s="80" t="str">
        <f>IF(ISBLANK(G59),"",VLOOKUP(Ausschreibung!L59,Intern!E:L,7,FALSE))</f>
        <v/>
      </c>
      <c r="T59" s="5" t="str">
        <f>IF(ISBLANK(G59),"",VLOOKUP(Ausschreibung!L59,Intern!E:L,8,FALSE))</f>
        <v/>
      </c>
      <c r="U59" s="7"/>
    </row>
    <row r="60" spans="3:21" ht="17.25" customHeight="1" x14ac:dyDescent="0.2">
      <c r="C60" s="5"/>
      <c r="D60" s="5"/>
      <c r="E60" s="5"/>
      <c r="F60" s="6"/>
      <c r="G60" s="6"/>
      <c r="H60" s="5"/>
      <c r="I60" s="5"/>
      <c r="J60" s="5"/>
      <c r="K60" s="106" t="str">
        <f>IF(ISBLANK(C60),"",VLOOKUP(Ausschreibung!G60,Intern!A:F,IF(#REF!="Ja",6,5),FALSE))</f>
        <v/>
      </c>
      <c r="L60" s="79" t="str">
        <f>IF(ISBLANK(C60),"",VLOOKUP(Ausschreibung!G60,Intern!A:D,IF(F60="m",3,4),FALSE))</f>
        <v/>
      </c>
      <c r="M60" s="80" t="str">
        <f>IF(ISBLANK(C60),"",VLOOKUP(Ausschreibung!G60,Intern!A:H,7,FALSE))</f>
        <v/>
      </c>
      <c r="N60" s="5" t="str">
        <f>IF(ISBLANK(C60),"",VLOOKUP(Ausschreibung!G60,Intern!A:H,8,FALSE))</f>
        <v/>
      </c>
      <c r="O60" s="5"/>
      <c r="P60" s="5"/>
      <c r="Q60" s="106" t="str">
        <f>IF(ISBLANK(G60),"",VLOOKUP(Ausschreibung!L60,Intern!E:J,IF(#REF!="Ja",6,5),FALSE))</f>
        <v/>
      </c>
      <c r="R60" s="79" t="str">
        <f>IF(ISBLANK(G60),"",VLOOKUP(Ausschreibung!L60,Intern!E:H,IF(K60="m",3,4),FALSE))</f>
        <v/>
      </c>
      <c r="S60" s="80" t="str">
        <f>IF(ISBLANK(G60),"",VLOOKUP(Ausschreibung!L60,Intern!E:L,7,FALSE))</f>
        <v/>
      </c>
      <c r="T60" s="5" t="str">
        <f>IF(ISBLANK(G60),"",VLOOKUP(Ausschreibung!L60,Intern!E:L,8,FALSE))</f>
        <v/>
      </c>
      <c r="U60" s="7"/>
    </row>
    <row r="61" spans="3:21" ht="17.25" customHeight="1" x14ac:dyDescent="0.2">
      <c r="C61" s="1"/>
      <c r="D61" s="1"/>
      <c r="E61" s="1"/>
      <c r="F61" s="2"/>
      <c r="G61" s="2"/>
      <c r="H61" s="1"/>
      <c r="I61" s="1"/>
      <c r="J61" s="1"/>
      <c r="K61" s="106" t="str">
        <f>IF(ISBLANK(C61),"",VLOOKUP(Ausschreibung!G61,Intern!A:F,IF(#REF!="Ja",6,5),FALSE))</f>
        <v/>
      </c>
      <c r="L61" s="79" t="str">
        <f>IF(ISBLANK(C61),"",VLOOKUP(Ausschreibung!G61,Intern!A:D,IF(F61="m",3,4),FALSE))</f>
        <v/>
      </c>
      <c r="M61" s="80" t="str">
        <f>IF(ISBLANK(C61),"",VLOOKUP(Ausschreibung!G61,Intern!A:H,7,FALSE))</f>
        <v/>
      </c>
      <c r="N61" s="5" t="str">
        <f>IF(ISBLANK(C61),"",VLOOKUP(Ausschreibung!G61,Intern!A:H,8,FALSE))</f>
        <v/>
      </c>
      <c r="O61" s="5"/>
      <c r="P61" s="1"/>
      <c r="Q61" s="106" t="str">
        <f>IF(ISBLANK(G61),"",VLOOKUP(Ausschreibung!L61,Intern!E:J,IF(#REF!="Ja",6,5),FALSE))</f>
        <v/>
      </c>
      <c r="R61" s="79" t="str">
        <f>IF(ISBLANK(G61),"",VLOOKUP(Ausschreibung!L61,Intern!E:H,IF(K61="m",3,4),FALSE))</f>
        <v/>
      </c>
      <c r="S61" s="80" t="str">
        <f>IF(ISBLANK(G61),"",VLOOKUP(Ausschreibung!L61,Intern!E:L,7,FALSE))</f>
        <v/>
      </c>
      <c r="T61" s="5" t="str">
        <f>IF(ISBLANK(G61),"",VLOOKUP(Ausschreibung!L61,Intern!E:L,8,FALSE))</f>
        <v/>
      </c>
      <c r="U61" s="7"/>
    </row>
    <row r="62" spans="3:21" ht="17.25" customHeight="1" x14ac:dyDescent="0.2">
      <c r="C62" s="1"/>
      <c r="D62" s="1"/>
      <c r="E62" s="1"/>
      <c r="F62" s="2"/>
      <c r="G62" s="2"/>
      <c r="H62" s="1"/>
      <c r="I62" s="1"/>
      <c r="J62" s="1"/>
      <c r="K62" s="106" t="str">
        <f>IF(ISBLANK(C62),"",VLOOKUP(Ausschreibung!G62,Intern!A:F,IF(#REF!="Ja",6,5),FALSE))</f>
        <v/>
      </c>
      <c r="L62" s="79" t="str">
        <f>IF(ISBLANK(C62),"",VLOOKUP(Ausschreibung!G62,Intern!A:D,IF(F62="m",3,4),FALSE))</f>
        <v/>
      </c>
      <c r="M62" s="80" t="str">
        <f>IF(ISBLANK(C62),"",VLOOKUP(Ausschreibung!G62,Intern!A:H,7,FALSE))</f>
        <v/>
      </c>
      <c r="N62" s="5" t="str">
        <f>IF(ISBLANK(C62),"",VLOOKUP(Ausschreibung!G62,Intern!A:H,8,FALSE))</f>
        <v/>
      </c>
      <c r="O62" s="5"/>
      <c r="P62" s="1"/>
      <c r="Q62" s="106" t="str">
        <f>IF(ISBLANK(G62),"",VLOOKUP(Ausschreibung!L62,Intern!E:J,IF(#REF!="Ja",6,5),FALSE))</f>
        <v/>
      </c>
      <c r="R62" s="79" t="str">
        <f>IF(ISBLANK(G62),"",VLOOKUP(Ausschreibung!L62,Intern!E:H,IF(K62="m",3,4),FALSE))</f>
        <v/>
      </c>
      <c r="S62" s="80" t="str">
        <f>IF(ISBLANK(G62),"",VLOOKUP(Ausschreibung!L62,Intern!E:L,7,FALSE))</f>
        <v/>
      </c>
      <c r="T62" s="5" t="str">
        <f>IF(ISBLANK(G62),"",VLOOKUP(Ausschreibung!L62,Intern!E:L,8,FALSE))</f>
        <v/>
      </c>
      <c r="U62" s="7"/>
    </row>
    <row r="63" spans="3:21" ht="17.25" customHeight="1" x14ac:dyDescent="0.2">
      <c r="C63" s="5"/>
      <c r="D63" s="5"/>
      <c r="E63" s="5"/>
      <c r="F63" s="6"/>
      <c r="G63" s="6"/>
      <c r="H63" s="5"/>
      <c r="I63" s="5"/>
      <c r="J63" s="5"/>
      <c r="K63" s="106" t="str">
        <f>IF(ISBLANK(C63),"",VLOOKUP(Ausschreibung!G63,Intern!A:F,IF(#REF!="Ja",6,5),FALSE))</f>
        <v/>
      </c>
      <c r="L63" s="79" t="str">
        <f>IF(ISBLANK(C63),"",VLOOKUP(Ausschreibung!G63,Intern!A:D,IF(F63="m",3,4),FALSE))</f>
        <v/>
      </c>
      <c r="M63" s="80" t="str">
        <f>IF(ISBLANK(C63),"",VLOOKUP(Ausschreibung!G63,Intern!A:H,7,FALSE))</f>
        <v/>
      </c>
      <c r="N63" s="5" t="str">
        <f>IF(ISBLANK(C63),"",VLOOKUP(Ausschreibung!G63,Intern!A:H,8,FALSE))</f>
        <v/>
      </c>
      <c r="O63" s="5"/>
      <c r="P63" s="5"/>
      <c r="Q63" s="106" t="str">
        <f>IF(ISBLANK(G63),"",VLOOKUP(Ausschreibung!L63,Intern!E:J,IF(#REF!="Ja",6,5),FALSE))</f>
        <v/>
      </c>
      <c r="R63" s="79" t="str">
        <f>IF(ISBLANK(G63),"",VLOOKUP(Ausschreibung!L63,Intern!E:H,IF(K63="m",3,4),FALSE))</f>
        <v/>
      </c>
      <c r="S63" s="80" t="str">
        <f>IF(ISBLANK(G63),"",VLOOKUP(Ausschreibung!L63,Intern!E:L,7,FALSE))</f>
        <v/>
      </c>
      <c r="T63" s="5" t="str">
        <f>IF(ISBLANK(G63),"",VLOOKUP(Ausschreibung!L63,Intern!E:L,8,FALSE))</f>
        <v/>
      </c>
      <c r="U63" s="7"/>
    </row>
    <row r="64" spans="3:21" ht="17.25" customHeight="1" x14ac:dyDescent="0.2">
      <c r="C64" s="1"/>
      <c r="D64" s="1"/>
      <c r="E64" s="1"/>
      <c r="F64" s="2"/>
      <c r="G64" s="2"/>
      <c r="H64" s="1"/>
      <c r="I64" s="1"/>
      <c r="J64" s="1"/>
      <c r="K64" s="106" t="str">
        <f>IF(ISBLANK(C64),"",VLOOKUP(Ausschreibung!G64,Intern!A:F,IF(#REF!="Ja",6,5),FALSE))</f>
        <v/>
      </c>
      <c r="L64" s="79" t="str">
        <f>IF(ISBLANK(C64),"",VLOOKUP(Ausschreibung!G64,Intern!A:D,IF(F64="m",3,4),FALSE))</f>
        <v/>
      </c>
      <c r="M64" s="80" t="str">
        <f>IF(ISBLANK(C64),"",VLOOKUP(Ausschreibung!G64,Intern!A:H,7,FALSE))</f>
        <v/>
      </c>
      <c r="N64" s="5" t="str">
        <f>IF(ISBLANK(C64),"",VLOOKUP(Ausschreibung!G64,Intern!A:H,8,FALSE))</f>
        <v/>
      </c>
      <c r="O64" s="5"/>
      <c r="P64" s="1"/>
      <c r="Q64" s="106" t="str">
        <f>IF(ISBLANK(G64),"",VLOOKUP(Ausschreibung!L64,Intern!E:J,IF(#REF!="Ja",6,5),FALSE))</f>
        <v/>
      </c>
      <c r="R64" s="79" t="str">
        <f>IF(ISBLANK(G64),"",VLOOKUP(Ausschreibung!L64,Intern!E:H,IF(K64="m",3,4),FALSE))</f>
        <v/>
      </c>
      <c r="S64" s="80" t="str">
        <f>IF(ISBLANK(G64),"",VLOOKUP(Ausschreibung!L64,Intern!E:L,7,FALSE))</f>
        <v/>
      </c>
      <c r="T64" s="5" t="str">
        <f>IF(ISBLANK(G64),"",VLOOKUP(Ausschreibung!L64,Intern!E:L,8,FALSE))</f>
        <v/>
      </c>
      <c r="U64" s="7"/>
    </row>
    <row r="65" spans="3:21" ht="17.25" customHeight="1" x14ac:dyDescent="0.2">
      <c r="C65" s="5"/>
      <c r="D65" s="5"/>
      <c r="E65" s="5"/>
      <c r="F65" s="6"/>
      <c r="G65" s="6"/>
      <c r="H65" s="5"/>
      <c r="I65" s="5"/>
      <c r="J65" s="5"/>
      <c r="K65" s="106" t="str">
        <f>IF(ISBLANK(C65),"",VLOOKUP(Ausschreibung!G65,Intern!A:F,IF(#REF!="Ja",6,5),FALSE))</f>
        <v/>
      </c>
      <c r="L65" s="79" t="str">
        <f>IF(ISBLANK(C65),"",VLOOKUP(Ausschreibung!G65,Intern!A:D,IF(F65="m",3,4),FALSE))</f>
        <v/>
      </c>
      <c r="M65" s="80" t="str">
        <f>IF(ISBLANK(C65),"",VLOOKUP(Ausschreibung!G65,Intern!A:H,7,FALSE))</f>
        <v/>
      </c>
      <c r="N65" s="5" t="str">
        <f>IF(ISBLANK(C65),"",VLOOKUP(Ausschreibung!G65,Intern!A:H,8,FALSE))</f>
        <v/>
      </c>
      <c r="O65" s="5"/>
      <c r="P65" s="5"/>
      <c r="Q65" s="106" t="str">
        <f>IF(ISBLANK(G65),"",VLOOKUP(Ausschreibung!L65,Intern!E:J,IF(#REF!="Ja",6,5),FALSE))</f>
        <v/>
      </c>
      <c r="R65" s="79" t="str">
        <f>IF(ISBLANK(G65),"",VLOOKUP(Ausschreibung!L65,Intern!E:H,IF(K65="m",3,4),FALSE))</f>
        <v/>
      </c>
      <c r="S65" s="80" t="str">
        <f>IF(ISBLANK(G65),"",VLOOKUP(Ausschreibung!L65,Intern!E:L,7,FALSE))</f>
        <v/>
      </c>
      <c r="T65" s="5" t="str">
        <f>IF(ISBLANK(G65),"",VLOOKUP(Ausschreibung!L65,Intern!E:L,8,FALSE))</f>
        <v/>
      </c>
      <c r="U65" s="7"/>
    </row>
    <row r="66" spans="3:21" ht="17.25" customHeight="1" x14ac:dyDescent="0.2">
      <c r="C66" s="1"/>
      <c r="D66" s="1"/>
      <c r="E66" s="1"/>
      <c r="F66" s="2"/>
      <c r="G66" s="2"/>
      <c r="H66" s="1"/>
      <c r="I66" s="1"/>
      <c r="J66" s="1"/>
      <c r="K66" s="106" t="str">
        <f>IF(ISBLANK(C66),"",VLOOKUP(Ausschreibung!G66,Intern!A:F,IF(#REF!="Ja",6,5),FALSE))</f>
        <v/>
      </c>
      <c r="L66" s="79" t="str">
        <f>IF(ISBLANK(C66),"",VLOOKUP(Ausschreibung!G66,Intern!A:D,IF(F66="m",3,4),FALSE))</f>
        <v/>
      </c>
      <c r="M66" s="80" t="str">
        <f>IF(ISBLANK(C66),"",VLOOKUP(Ausschreibung!G66,Intern!A:H,7,FALSE))</f>
        <v/>
      </c>
      <c r="N66" s="5" t="str">
        <f>IF(ISBLANK(C66),"",VLOOKUP(Ausschreibung!G66,Intern!A:H,8,FALSE))</f>
        <v/>
      </c>
      <c r="O66" s="5"/>
      <c r="P66" s="1"/>
      <c r="Q66" s="106" t="str">
        <f>IF(ISBLANK(G66),"",VLOOKUP(Ausschreibung!L66,Intern!E:J,IF(#REF!="Ja",6,5),FALSE))</f>
        <v/>
      </c>
      <c r="R66" s="79" t="str">
        <f>IF(ISBLANK(G66),"",VLOOKUP(Ausschreibung!L66,Intern!E:H,IF(K66="m",3,4),FALSE))</f>
        <v/>
      </c>
      <c r="S66" s="80" t="str">
        <f>IF(ISBLANK(G66),"",VLOOKUP(Ausschreibung!L66,Intern!E:L,7,FALSE))</f>
        <v/>
      </c>
      <c r="T66" s="5" t="str">
        <f>IF(ISBLANK(G66),"",VLOOKUP(Ausschreibung!L66,Intern!E:L,8,FALSE))</f>
        <v/>
      </c>
      <c r="U66" s="9"/>
    </row>
    <row r="67" spans="3:21" ht="17.25" customHeight="1" x14ac:dyDescent="0.2">
      <c r="C67" s="5"/>
      <c r="D67" s="5"/>
      <c r="E67" s="5"/>
      <c r="F67" s="6"/>
      <c r="G67" s="6"/>
      <c r="H67" s="5"/>
      <c r="I67" s="5"/>
      <c r="J67" s="5"/>
      <c r="K67" s="106" t="str">
        <f>IF(ISBLANK(C67),"",VLOOKUP(Ausschreibung!G67,Intern!A:F,IF(#REF!="Ja",6,5),FALSE))</f>
        <v/>
      </c>
      <c r="L67" s="79" t="str">
        <f>IF(ISBLANK(C67),"",VLOOKUP(Ausschreibung!G67,Intern!A:D,IF(F67="m",3,4),FALSE))</f>
        <v/>
      </c>
      <c r="M67" s="80" t="str">
        <f>IF(ISBLANK(C67),"",VLOOKUP(Ausschreibung!G67,Intern!A:H,7,FALSE))</f>
        <v/>
      </c>
      <c r="N67" s="5" t="str">
        <f>IF(ISBLANK(C67),"",VLOOKUP(Ausschreibung!G67,Intern!A:H,8,FALSE))</f>
        <v/>
      </c>
      <c r="O67" s="5"/>
      <c r="P67" s="5"/>
      <c r="Q67" s="106" t="str">
        <f>IF(ISBLANK(G67),"",VLOOKUP(Ausschreibung!L67,Intern!E:J,IF(#REF!="Ja",6,5),FALSE))</f>
        <v/>
      </c>
      <c r="R67" s="79" t="str">
        <f>IF(ISBLANK(G67),"",VLOOKUP(Ausschreibung!L67,Intern!E:H,IF(K67="m",3,4),FALSE))</f>
        <v/>
      </c>
      <c r="S67" s="80" t="str">
        <f>IF(ISBLANK(G67),"",VLOOKUP(Ausschreibung!L67,Intern!E:L,7,FALSE))</f>
        <v/>
      </c>
      <c r="T67" s="5" t="str">
        <f>IF(ISBLANK(G67),"",VLOOKUP(Ausschreibung!L67,Intern!E:L,8,FALSE))</f>
        <v/>
      </c>
      <c r="U67" s="7"/>
    </row>
    <row r="68" spans="3:21" ht="17.25" customHeight="1" x14ac:dyDescent="0.2">
      <c r="C68" s="5"/>
      <c r="D68" s="5"/>
      <c r="E68" s="5"/>
      <c r="F68" s="6"/>
      <c r="G68" s="6"/>
      <c r="H68" s="5"/>
      <c r="I68" s="5"/>
      <c r="J68" s="5"/>
      <c r="K68" s="106" t="str">
        <f>IF(ISBLANK(C68),"",VLOOKUP(Ausschreibung!G68,Intern!A:F,IF(#REF!="Ja",6,5),FALSE))</f>
        <v/>
      </c>
      <c r="L68" s="79" t="str">
        <f>IF(ISBLANK(C68),"",VLOOKUP(Ausschreibung!G68,Intern!A:D,IF(F68="m",3,4),FALSE))</f>
        <v/>
      </c>
      <c r="M68" s="80" t="str">
        <f>IF(ISBLANK(C68),"",VLOOKUP(Ausschreibung!G68,Intern!A:H,7,FALSE))</f>
        <v/>
      </c>
      <c r="N68" s="5" t="str">
        <f>IF(ISBLANK(C68),"",VLOOKUP(Ausschreibung!G68,Intern!A:H,8,FALSE))</f>
        <v/>
      </c>
      <c r="O68" s="5"/>
      <c r="P68" s="5"/>
      <c r="Q68" s="106" t="str">
        <f>IF(ISBLANK(G68),"",VLOOKUP(Ausschreibung!L68,Intern!E:J,IF(#REF!="Ja",6,5),FALSE))</f>
        <v/>
      </c>
      <c r="R68" s="79" t="str">
        <f>IF(ISBLANK(G68),"",VLOOKUP(Ausschreibung!L68,Intern!E:H,IF(K68="m",3,4),FALSE))</f>
        <v/>
      </c>
      <c r="S68" s="80" t="str">
        <f>IF(ISBLANK(G68),"",VLOOKUP(Ausschreibung!L68,Intern!E:L,7,FALSE))</f>
        <v/>
      </c>
      <c r="T68" s="5" t="str">
        <f>IF(ISBLANK(G68),"",VLOOKUP(Ausschreibung!L68,Intern!E:L,8,FALSE))</f>
        <v/>
      </c>
      <c r="U68" s="7"/>
    </row>
    <row r="69" spans="3:21" ht="17.25" customHeight="1" x14ac:dyDescent="0.2">
      <c r="C69" s="5"/>
      <c r="D69" s="5"/>
      <c r="E69" s="5"/>
      <c r="F69" s="6"/>
      <c r="G69" s="6"/>
      <c r="H69" s="5"/>
      <c r="I69" s="5"/>
      <c r="J69" s="5"/>
      <c r="K69" s="106" t="str">
        <f>IF(ISBLANK(C69),"",VLOOKUP(Ausschreibung!G69,Intern!A:F,IF(#REF!="Ja",6,5),FALSE))</f>
        <v/>
      </c>
      <c r="L69" s="79" t="str">
        <f>IF(ISBLANK(C69),"",VLOOKUP(Ausschreibung!G69,Intern!A:D,IF(F69="m",3,4),FALSE))</f>
        <v/>
      </c>
      <c r="M69" s="80" t="str">
        <f>IF(ISBLANK(C69),"",VLOOKUP(Ausschreibung!G69,Intern!A:H,7,FALSE))</f>
        <v/>
      </c>
      <c r="N69" s="5" t="str">
        <f>IF(ISBLANK(C69),"",VLOOKUP(Ausschreibung!G69,Intern!A:H,8,FALSE))</f>
        <v/>
      </c>
      <c r="O69" s="5"/>
      <c r="P69" s="5"/>
      <c r="Q69" s="106" t="str">
        <f>IF(ISBLANK(G69),"",VLOOKUP(Ausschreibung!L69,Intern!E:J,IF(#REF!="Ja",6,5),FALSE))</f>
        <v/>
      </c>
      <c r="R69" s="79" t="str">
        <f>IF(ISBLANK(G69),"",VLOOKUP(Ausschreibung!L69,Intern!E:H,IF(K69="m",3,4),FALSE))</f>
        <v/>
      </c>
      <c r="S69" s="80" t="str">
        <f>IF(ISBLANK(G69),"",VLOOKUP(Ausschreibung!L69,Intern!E:L,7,FALSE))</f>
        <v/>
      </c>
      <c r="T69" s="5" t="str">
        <f>IF(ISBLANK(G69),"",VLOOKUP(Ausschreibung!L69,Intern!E:L,8,FALSE))</f>
        <v/>
      </c>
      <c r="U69" s="7"/>
    </row>
    <row r="70" spans="3:21" ht="17.25" customHeight="1" x14ac:dyDescent="0.2">
      <c r="C70" s="1"/>
      <c r="D70" s="1"/>
      <c r="E70" s="1"/>
      <c r="F70" s="2"/>
      <c r="G70" s="2"/>
      <c r="H70" s="1"/>
      <c r="I70" s="1"/>
      <c r="J70" s="1"/>
      <c r="K70" s="106" t="str">
        <f>IF(ISBLANK(C70),"",VLOOKUP(Ausschreibung!G70,Intern!A:F,IF(#REF!="Ja",6,5),FALSE))</f>
        <v/>
      </c>
      <c r="L70" s="79" t="str">
        <f>IF(ISBLANK(C70),"",VLOOKUP(Ausschreibung!G70,Intern!A:D,IF(F70="m",3,4),FALSE))</f>
        <v/>
      </c>
      <c r="M70" s="80" t="str">
        <f>IF(ISBLANK(C70),"",VLOOKUP(Ausschreibung!G70,Intern!A:H,7,FALSE))</f>
        <v/>
      </c>
      <c r="N70" s="5" t="str">
        <f>IF(ISBLANK(C70),"",VLOOKUP(Ausschreibung!G70,Intern!A:H,8,FALSE))</f>
        <v/>
      </c>
      <c r="O70" s="5"/>
      <c r="P70" s="1"/>
      <c r="Q70" s="106" t="str">
        <f>IF(ISBLANK(G70),"",VLOOKUP(Ausschreibung!L70,Intern!E:J,IF(#REF!="Ja",6,5),FALSE))</f>
        <v/>
      </c>
      <c r="R70" s="79" t="str">
        <f>IF(ISBLANK(G70),"",VLOOKUP(Ausschreibung!L70,Intern!E:H,IF(K70="m",3,4),FALSE))</f>
        <v/>
      </c>
      <c r="S70" s="80" t="str">
        <f>IF(ISBLANK(G70),"",VLOOKUP(Ausschreibung!L70,Intern!E:L,7,FALSE))</f>
        <v/>
      </c>
      <c r="T70" s="5" t="str">
        <f>IF(ISBLANK(G70),"",VLOOKUP(Ausschreibung!L70,Intern!E:L,8,FALSE))</f>
        <v/>
      </c>
      <c r="U70" s="9"/>
    </row>
    <row r="71" spans="3:21" ht="17.25" customHeight="1" x14ac:dyDescent="0.2">
      <c r="C71" s="1"/>
      <c r="D71" s="1"/>
      <c r="E71" s="1"/>
      <c r="F71" s="2"/>
      <c r="G71" s="2"/>
      <c r="H71" s="1"/>
      <c r="I71" s="1"/>
      <c r="J71" s="1"/>
      <c r="K71" s="106" t="str">
        <f>IF(ISBLANK(C71),"",VLOOKUP(Ausschreibung!G71,Intern!A:F,IF(#REF!="Ja",6,5),FALSE))</f>
        <v/>
      </c>
      <c r="L71" s="79" t="str">
        <f>IF(ISBLANK(C71),"",VLOOKUP(Ausschreibung!G71,Intern!A:D,IF(F71="m",3,4),FALSE))</f>
        <v/>
      </c>
      <c r="M71" s="80" t="str">
        <f>IF(ISBLANK(C71),"",VLOOKUP(Ausschreibung!G71,Intern!A:H,7,FALSE))</f>
        <v/>
      </c>
      <c r="N71" s="5" t="str">
        <f>IF(ISBLANK(C71),"",VLOOKUP(Ausschreibung!G71,Intern!A:H,8,FALSE))</f>
        <v/>
      </c>
      <c r="O71" s="5"/>
      <c r="P71" s="1"/>
      <c r="Q71" s="106" t="str">
        <f>IF(ISBLANK(G71),"",VLOOKUP(Ausschreibung!L71,Intern!E:J,IF(#REF!="Ja",6,5),FALSE))</f>
        <v/>
      </c>
      <c r="R71" s="79" t="str">
        <f>IF(ISBLANK(G71),"",VLOOKUP(Ausschreibung!L71,Intern!E:H,IF(K71="m",3,4),FALSE))</f>
        <v/>
      </c>
      <c r="S71" s="80" t="str">
        <f>IF(ISBLANK(G71),"",VLOOKUP(Ausschreibung!L71,Intern!E:L,7,FALSE))</f>
        <v/>
      </c>
      <c r="T71" s="5" t="str">
        <f>IF(ISBLANK(G71),"",VLOOKUP(Ausschreibung!L71,Intern!E:L,8,FALSE))</f>
        <v/>
      </c>
      <c r="U71" s="9"/>
    </row>
    <row r="72" spans="3:21" ht="17.25" customHeight="1" x14ac:dyDescent="0.2">
      <c r="C72" s="5"/>
      <c r="D72" s="5"/>
      <c r="E72" s="5"/>
      <c r="F72" s="6"/>
      <c r="G72" s="6"/>
      <c r="H72" s="5"/>
      <c r="I72" s="5"/>
      <c r="J72" s="5"/>
      <c r="K72" s="106" t="str">
        <f>IF(ISBLANK(C72),"",VLOOKUP(Ausschreibung!G72,Intern!A:F,IF(#REF!="Ja",6,5),FALSE))</f>
        <v/>
      </c>
      <c r="L72" s="79" t="str">
        <f>IF(ISBLANK(C72),"",VLOOKUP(Ausschreibung!G72,Intern!A:D,IF(F72="m",3,4),FALSE))</f>
        <v/>
      </c>
      <c r="M72" s="80" t="str">
        <f>IF(ISBLANK(C72),"",VLOOKUP(Ausschreibung!G72,Intern!A:H,7,FALSE))</f>
        <v/>
      </c>
      <c r="N72" s="5" t="str">
        <f>IF(ISBLANK(C72),"",VLOOKUP(Ausschreibung!G72,Intern!A:H,8,FALSE))</f>
        <v/>
      </c>
      <c r="O72" s="5"/>
      <c r="P72" s="5"/>
      <c r="Q72" s="106" t="str">
        <f>IF(ISBLANK(G72),"",VLOOKUP(Ausschreibung!L72,Intern!E:J,IF(#REF!="Ja",6,5),FALSE))</f>
        <v/>
      </c>
      <c r="R72" s="79" t="str">
        <f>IF(ISBLANK(G72),"",VLOOKUP(Ausschreibung!L72,Intern!E:H,IF(K72="m",3,4),FALSE))</f>
        <v/>
      </c>
      <c r="S72" s="80" t="str">
        <f>IF(ISBLANK(G72),"",VLOOKUP(Ausschreibung!L72,Intern!E:L,7,FALSE))</f>
        <v/>
      </c>
      <c r="T72" s="5" t="str">
        <f>IF(ISBLANK(G72),"",VLOOKUP(Ausschreibung!L72,Intern!E:L,8,FALSE))</f>
        <v/>
      </c>
      <c r="U72" s="7"/>
    </row>
    <row r="73" spans="3:21" ht="17.25" customHeight="1" x14ac:dyDescent="0.2">
      <c r="C73" s="1"/>
      <c r="D73" s="1"/>
      <c r="E73" s="1"/>
      <c r="F73" s="2"/>
      <c r="G73" s="2"/>
      <c r="H73" s="1"/>
      <c r="I73" s="1"/>
      <c r="J73" s="1"/>
      <c r="K73" s="106" t="str">
        <f>IF(ISBLANK(C73),"",VLOOKUP(Ausschreibung!G73,Intern!A:F,IF(#REF!="Ja",6,5),FALSE))</f>
        <v/>
      </c>
      <c r="L73" s="79" t="str">
        <f>IF(ISBLANK(C73),"",VLOOKUP(Ausschreibung!G73,Intern!A:D,IF(F73="m",3,4),FALSE))</f>
        <v/>
      </c>
      <c r="M73" s="80" t="str">
        <f>IF(ISBLANK(C73),"",VLOOKUP(Ausschreibung!G73,Intern!A:H,7,FALSE))</f>
        <v/>
      </c>
      <c r="N73" s="5" t="str">
        <f>IF(ISBLANK(C73),"",VLOOKUP(Ausschreibung!G73,Intern!A:H,8,FALSE))</f>
        <v/>
      </c>
      <c r="O73" s="5"/>
      <c r="P73" s="1"/>
      <c r="Q73" s="106" t="str">
        <f>IF(ISBLANK(G73),"",VLOOKUP(Ausschreibung!L73,Intern!E:J,IF(#REF!="Ja",6,5),FALSE))</f>
        <v/>
      </c>
      <c r="R73" s="79" t="str">
        <f>IF(ISBLANK(G73),"",VLOOKUP(Ausschreibung!L73,Intern!E:H,IF(K73="m",3,4),FALSE))</f>
        <v/>
      </c>
      <c r="S73" s="80" t="str">
        <f>IF(ISBLANK(G73),"",VLOOKUP(Ausschreibung!L73,Intern!E:L,7,FALSE))</f>
        <v/>
      </c>
      <c r="T73" s="5" t="str">
        <f>IF(ISBLANK(G73),"",VLOOKUP(Ausschreibung!L73,Intern!E:L,8,FALSE))</f>
        <v/>
      </c>
      <c r="U73" s="9"/>
    </row>
    <row r="74" spans="3:21" ht="17.25" customHeight="1" x14ac:dyDescent="0.2">
      <c r="C74" s="5"/>
      <c r="D74" s="5"/>
      <c r="E74" s="5"/>
      <c r="F74" s="6"/>
      <c r="G74" s="6"/>
      <c r="H74" s="5"/>
      <c r="I74" s="5"/>
      <c r="J74" s="5"/>
      <c r="K74" s="106" t="str">
        <f>IF(ISBLANK(C74),"",VLOOKUP(Ausschreibung!G74,Intern!A:F,IF(#REF!="Ja",6,5),FALSE))</f>
        <v/>
      </c>
      <c r="L74" s="79" t="str">
        <f>IF(ISBLANK(C74),"",VLOOKUP(Ausschreibung!G74,Intern!A:D,IF(F74="m",3,4),FALSE))</f>
        <v/>
      </c>
      <c r="M74" s="80" t="str">
        <f>IF(ISBLANK(C74),"",VLOOKUP(Ausschreibung!G74,Intern!A:H,7,FALSE))</f>
        <v/>
      </c>
      <c r="N74" s="5" t="str">
        <f>IF(ISBLANK(C74),"",VLOOKUP(Ausschreibung!G74,Intern!A:H,8,FALSE))</f>
        <v/>
      </c>
      <c r="O74" s="5"/>
      <c r="P74" s="5"/>
      <c r="Q74" s="106" t="str">
        <f>IF(ISBLANK(G74),"",VLOOKUP(Ausschreibung!L74,Intern!E:J,IF(#REF!="Ja",6,5),FALSE))</f>
        <v/>
      </c>
      <c r="R74" s="79" t="str">
        <f>IF(ISBLANK(G74),"",VLOOKUP(Ausschreibung!L74,Intern!E:H,IF(K74="m",3,4),FALSE))</f>
        <v/>
      </c>
      <c r="S74" s="80" t="str">
        <f>IF(ISBLANK(G74),"",VLOOKUP(Ausschreibung!L74,Intern!E:L,7,FALSE))</f>
        <v/>
      </c>
      <c r="T74" s="5" t="str">
        <f>IF(ISBLANK(G74),"",VLOOKUP(Ausschreibung!L74,Intern!E:L,8,FALSE))</f>
        <v/>
      </c>
      <c r="U74" s="7"/>
    </row>
    <row r="75" spans="3:21" ht="17.25" customHeight="1" x14ac:dyDescent="0.2">
      <c r="C75" s="1"/>
      <c r="D75" s="1"/>
      <c r="E75" s="1"/>
      <c r="F75" s="2"/>
      <c r="G75" s="2"/>
      <c r="H75" s="1"/>
      <c r="I75" s="1"/>
      <c r="J75" s="1"/>
      <c r="K75" s="106" t="str">
        <f>IF(ISBLANK(C75),"",VLOOKUP(Ausschreibung!G75,Intern!A:F,IF(#REF!="Ja",6,5),FALSE))</f>
        <v/>
      </c>
      <c r="L75" s="79" t="str">
        <f>IF(ISBLANK(C75),"",VLOOKUP(Ausschreibung!G75,Intern!A:D,IF(F75="m",3,4),FALSE))</f>
        <v/>
      </c>
      <c r="M75" s="80" t="str">
        <f>IF(ISBLANK(C75),"",VLOOKUP(Ausschreibung!G75,Intern!A:H,7,FALSE))</f>
        <v/>
      </c>
      <c r="N75" s="5" t="str">
        <f>IF(ISBLANK(C75),"",VLOOKUP(Ausschreibung!G75,Intern!A:H,8,FALSE))</f>
        <v/>
      </c>
      <c r="O75" s="5"/>
      <c r="P75" s="1"/>
      <c r="Q75" s="106" t="str">
        <f>IF(ISBLANK(G75),"",VLOOKUP(Ausschreibung!L75,Intern!E:J,IF(#REF!="Ja",6,5),FALSE))</f>
        <v/>
      </c>
      <c r="R75" s="79" t="str">
        <f>IF(ISBLANK(G75),"",VLOOKUP(Ausschreibung!L75,Intern!E:H,IF(K75="m",3,4),FALSE))</f>
        <v/>
      </c>
      <c r="S75" s="80" t="str">
        <f>IF(ISBLANK(G75),"",VLOOKUP(Ausschreibung!L75,Intern!E:L,7,FALSE))</f>
        <v/>
      </c>
      <c r="T75" s="5" t="str">
        <f>IF(ISBLANK(G75),"",VLOOKUP(Ausschreibung!L75,Intern!E:L,8,FALSE))</f>
        <v/>
      </c>
      <c r="U75" s="9"/>
    </row>
    <row r="76" spans="3:21" ht="17.25" customHeight="1" x14ac:dyDescent="0.2">
      <c r="C76" s="5"/>
      <c r="D76" s="5"/>
      <c r="E76" s="5"/>
      <c r="F76" s="6"/>
      <c r="G76" s="6"/>
      <c r="H76" s="5"/>
      <c r="I76" s="5"/>
      <c r="J76" s="5"/>
      <c r="K76" s="106" t="str">
        <f>IF(ISBLANK(C76),"",VLOOKUP(Ausschreibung!G76,Intern!A:F,IF(#REF!="Ja",6,5),FALSE))</f>
        <v/>
      </c>
      <c r="L76" s="79" t="str">
        <f>IF(ISBLANK(C76),"",VLOOKUP(Ausschreibung!G76,Intern!A:D,IF(F76="m",3,4),FALSE))</f>
        <v/>
      </c>
      <c r="M76" s="80" t="str">
        <f>IF(ISBLANK(C76),"",VLOOKUP(Ausschreibung!G76,Intern!A:H,7,FALSE))</f>
        <v/>
      </c>
      <c r="N76" s="5" t="str">
        <f>IF(ISBLANK(C76),"",VLOOKUP(Ausschreibung!G76,Intern!A:H,8,FALSE))</f>
        <v/>
      </c>
      <c r="O76" s="5"/>
      <c r="P76" s="5"/>
      <c r="Q76" s="106" t="str">
        <f>IF(ISBLANK(G76),"",VLOOKUP(Ausschreibung!L76,Intern!E:J,IF(#REF!="Ja",6,5),FALSE))</f>
        <v/>
      </c>
      <c r="R76" s="79" t="str">
        <f>IF(ISBLANK(G76),"",VLOOKUP(Ausschreibung!L76,Intern!E:H,IF(K76="m",3,4),FALSE))</f>
        <v/>
      </c>
      <c r="S76" s="80" t="str">
        <f>IF(ISBLANK(G76),"",VLOOKUP(Ausschreibung!L76,Intern!E:L,7,FALSE))</f>
        <v/>
      </c>
      <c r="T76" s="5" t="str">
        <f>IF(ISBLANK(G76),"",VLOOKUP(Ausschreibung!L76,Intern!E:L,8,FALSE))</f>
        <v/>
      </c>
      <c r="U76" s="7"/>
    </row>
    <row r="77" spans="3:21" ht="17.25" customHeight="1" x14ac:dyDescent="0.2">
      <c r="C77" s="1"/>
      <c r="D77" s="1"/>
      <c r="E77" s="1"/>
      <c r="F77" s="2"/>
      <c r="G77" s="2"/>
      <c r="H77" s="1"/>
      <c r="I77" s="1"/>
      <c r="J77" s="1"/>
      <c r="K77" s="106" t="str">
        <f>IF(ISBLANK(C77),"",VLOOKUP(Ausschreibung!G77,Intern!A:F,IF(#REF!="Ja",6,5),FALSE))</f>
        <v/>
      </c>
      <c r="L77" s="79" t="str">
        <f>IF(ISBLANK(C77),"",VLOOKUP(Ausschreibung!G77,Intern!A:D,IF(F77="m",3,4),FALSE))</f>
        <v/>
      </c>
      <c r="M77" s="80" t="str">
        <f>IF(ISBLANK(C77),"",VLOOKUP(Ausschreibung!G77,Intern!A:H,7,FALSE))</f>
        <v/>
      </c>
      <c r="N77" s="5" t="str">
        <f>IF(ISBLANK(C77),"",VLOOKUP(Ausschreibung!G77,Intern!A:H,8,FALSE))</f>
        <v/>
      </c>
      <c r="O77" s="5"/>
      <c r="P77" s="1"/>
      <c r="Q77" s="106" t="str">
        <f>IF(ISBLANK(G77),"",VLOOKUP(Ausschreibung!L77,Intern!E:J,IF(#REF!="Ja",6,5),FALSE))</f>
        <v/>
      </c>
      <c r="R77" s="79" t="str">
        <f>IF(ISBLANK(G77),"",VLOOKUP(Ausschreibung!L77,Intern!E:H,IF(K77="m",3,4),FALSE))</f>
        <v/>
      </c>
      <c r="S77" s="80" t="str">
        <f>IF(ISBLANK(G77),"",VLOOKUP(Ausschreibung!L77,Intern!E:L,7,FALSE))</f>
        <v/>
      </c>
      <c r="T77" s="5" t="str">
        <f>IF(ISBLANK(G77),"",VLOOKUP(Ausschreibung!L77,Intern!E:L,8,FALSE))</f>
        <v/>
      </c>
      <c r="U77" s="9"/>
    </row>
    <row r="78" spans="3:21" ht="17.25" customHeight="1" x14ac:dyDescent="0.2">
      <c r="C78" s="5"/>
      <c r="D78" s="5"/>
      <c r="E78" s="5"/>
      <c r="F78" s="6"/>
      <c r="G78" s="6"/>
      <c r="H78" s="5"/>
      <c r="I78" s="5"/>
      <c r="J78" s="5"/>
      <c r="K78" s="106" t="str">
        <f>IF(ISBLANK(C78),"",VLOOKUP(Ausschreibung!G78,Intern!A:F,IF(#REF!="Ja",6,5),FALSE))</f>
        <v/>
      </c>
      <c r="L78" s="79" t="str">
        <f>IF(ISBLANK(C78),"",VLOOKUP(Ausschreibung!G78,Intern!A:D,IF(F78="m",3,4),FALSE))</f>
        <v/>
      </c>
      <c r="M78" s="80" t="str">
        <f>IF(ISBLANK(C78),"",VLOOKUP(Ausschreibung!G78,Intern!A:H,7,FALSE))</f>
        <v/>
      </c>
      <c r="N78" s="5" t="str">
        <f>IF(ISBLANK(C78),"",VLOOKUP(Ausschreibung!G78,Intern!A:H,8,FALSE))</f>
        <v/>
      </c>
      <c r="O78" s="5"/>
      <c r="P78" s="5"/>
      <c r="Q78" s="106" t="str">
        <f>IF(ISBLANK(G78),"",VLOOKUP(Ausschreibung!L78,Intern!E:J,IF(#REF!="Ja",6,5),FALSE))</f>
        <v/>
      </c>
      <c r="R78" s="79" t="str">
        <f>IF(ISBLANK(G78),"",VLOOKUP(Ausschreibung!L78,Intern!E:H,IF(K78="m",3,4),FALSE))</f>
        <v/>
      </c>
      <c r="S78" s="80" t="str">
        <f>IF(ISBLANK(G78),"",VLOOKUP(Ausschreibung!L78,Intern!E:L,7,FALSE))</f>
        <v/>
      </c>
      <c r="T78" s="5" t="str">
        <f>IF(ISBLANK(G78),"",VLOOKUP(Ausschreibung!L78,Intern!E:L,8,FALSE))</f>
        <v/>
      </c>
      <c r="U78" s="7"/>
    </row>
    <row r="79" spans="3:21" ht="17.25" customHeight="1" x14ac:dyDescent="0.2">
      <c r="C79" s="1"/>
      <c r="D79" s="1"/>
      <c r="E79" s="1"/>
      <c r="F79" s="2"/>
      <c r="G79" s="2"/>
      <c r="H79" s="1"/>
      <c r="I79" s="1"/>
      <c r="J79" s="1"/>
      <c r="K79" s="106" t="str">
        <f>IF(ISBLANK(C79),"",VLOOKUP(Ausschreibung!G79,Intern!A:F,IF(#REF!="Ja",6,5),FALSE))</f>
        <v/>
      </c>
      <c r="L79" s="79" t="str">
        <f>IF(ISBLANK(C79),"",VLOOKUP(Ausschreibung!G79,Intern!A:D,IF(F79="m",3,4),FALSE))</f>
        <v/>
      </c>
      <c r="M79" s="80" t="str">
        <f>IF(ISBLANK(C79),"",VLOOKUP(Ausschreibung!G79,Intern!A:H,7,FALSE))</f>
        <v/>
      </c>
      <c r="N79" s="5" t="str">
        <f>IF(ISBLANK(C79),"",VLOOKUP(Ausschreibung!G79,Intern!A:H,8,FALSE))</f>
        <v/>
      </c>
      <c r="O79" s="5"/>
      <c r="P79" s="1"/>
      <c r="Q79" s="106" t="str">
        <f>IF(ISBLANK(G79),"",VLOOKUP(Ausschreibung!L79,Intern!E:J,IF(#REF!="Ja",6,5),FALSE))</f>
        <v/>
      </c>
      <c r="R79" s="79" t="str">
        <f>IF(ISBLANK(G79),"",VLOOKUP(Ausschreibung!L79,Intern!E:H,IF(K79="m",3,4),FALSE))</f>
        <v/>
      </c>
      <c r="S79" s="80" t="str">
        <f>IF(ISBLANK(G79),"",VLOOKUP(Ausschreibung!L79,Intern!E:L,7,FALSE))</f>
        <v/>
      </c>
      <c r="T79" s="5" t="str">
        <f>IF(ISBLANK(G79),"",VLOOKUP(Ausschreibung!L79,Intern!E:L,8,FALSE))</f>
        <v/>
      </c>
      <c r="U79" s="9"/>
    </row>
    <row r="80" spans="3:21" ht="17.25" customHeight="1" x14ac:dyDescent="0.2">
      <c r="C80" s="1"/>
      <c r="D80" s="1"/>
      <c r="E80" s="1"/>
      <c r="F80" s="2"/>
      <c r="G80" s="2"/>
      <c r="H80" s="1"/>
      <c r="I80" s="1"/>
      <c r="J80" s="1"/>
      <c r="K80" s="106" t="str">
        <f>IF(ISBLANK(C80),"",VLOOKUP(Ausschreibung!G80,Intern!A:F,IF(#REF!="Ja",6,5),FALSE))</f>
        <v/>
      </c>
      <c r="L80" s="79" t="str">
        <f>IF(ISBLANK(C80),"",VLOOKUP(Ausschreibung!G80,Intern!A:D,IF(F80="m",3,4),FALSE))</f>
        <v/>
      </c>
      <c r="M80" s="80" t="str">
        <f>IF(ISBLANK(C80),"",VLOOKUP(Ausschreibung!G80,Intern!A:H,7,FALSE))</f>
        <v/>
      </c>
      <c r="N80" s="5" t="str">
        <f>IF(ISBLANK(C80),"",VLOOKUP(Ausschreibung!G80,Intern!A:H,8,FALSE))</f>
        <v/>
      </c>
      <c r="O80" s="5"/>
      <c r="P80" s="1"/>
      <c r="Q80" s="106" t="str">
        <f>IF(ISBLANK(G80),"",VLOOKUP(Ausschreibung!L80,Intern!E:J,IF(#REF!="Ja",6,5),FALSE))</f>
        <v/>
      </c>
      <c r="R80" s="79" t="str">
        <f>IF(ISBLANK(G80),"",VLOOKUP(Ausschreibung!L80,Intern!E:H,IF(K80="m",3,4),FALSE))</f>
        <v/>
      </c>
      <c r="S80" s="80" t="str">
        <f>IF(ISBLANK(G80),"",VLOOKUP(Ausschreibung!L80,Intern!E:L,7,FALSE))</f>
        <v/>
      </c>
      <c r="T80" s="5" t="str">
        <f>IF(ISBLANK(G80),"",VLOOKUP(Ausschreibung!L80,Intern!E:L,8,FALSE))</f>
        <v/>
      </c>
      <c r="U80" s="9"/>
    </row>
    <row r="81" spans="3:21" ht="17.25" customHeight="1" x14ac:dyDescent="0.2">
      <c r="C81" s="5"/>
      <c r="D81" s="5"/>
      <c r="E81" s="5"/>
      <c r="F81" s="6"/>
      <c r="G81" s="6"/>
      <c r="H81" s="5"/>
      <c r="I81" s="5"/>
      <c r="J81" s="5"/>
      <c r="K81" s="106" t="str">
        <f>IF(ISBLANK(C81),"",VLOOKUP(Ausschreibung!G81,Intern!A:F,IF(#REF!="Ja",6,5),FALSE))</f>
        <v/>
      </c>
      <c r="L81" s="79" t="str">
        <f>IF(ISBLANK(C81),"",VLOOKUP(Ausschreibung!G81,Intern!A:D,IF(F81="m",3,4),FALSE))</f>
        <v/>
      </c>
      <c r="M81" s="80" t="str">
        <f>IF(ISBLANK(C81),"",VLOOKUP(Ausschreibung!G81,Intern!A:H,7,FALSE))</f>
        <v/>
      </c>
      <c r="N81" s="5" t="str">
        <f>IF(ISBLANK(C81),"",VLOOKUP(Ausschreibung!G81,Intern!A:H,8,FALSE))</f>
        <v/>
      </c>
      <c r="O81" s="5"/>
      <c r="P81" s="5"/>
      <c r="Q81" s="106" t="str">
        <f>IF(ISBLANK(G81),"",VLOOKUP(Ausschreibung!L81,Intern!E:J,IF(#REF!="Ja",6,5),FALSE))</f>
        <v/>
      </c>
      <c r="R81" s="79" t="str">
        <f>IF(ISBLANK(G81),"",VLOOKUP(Ausschreibung!L81,Intern!E:H,IF(K81="m",3,4),FALSE))</f>
        <v/>
      </c>
      <c r="S81" s="80" t="str">
        <f>IF(ISBLANK(G81),"",VLOOKUP(Ausschreibung!L81,Intern!E:L,7,FALSE))</f>
        <v/>
      </c>
      <c r="T81" s="5" t="str">
        <f>IF(ISBLANK(G81),"",VLOOKUP(Ausschreibung!L81,Intern!E:L,8,FALSE))</f>
        <v/>
      </c>
      <c r="U81" s="7"/>
    </row>
    <row r="82" spans="3:21" ht="17.25" customHeight="1" x14ac:dyDescent="0.2">
      <c r="C82" s="1"/>
      <c r="D82" s="1"/>
      <c r="E82" s="1"/>
      <c r="F82" s="2"/>
      <c r="G82" s="2"/>
      <c r="H82" s="1"/>
      <c r="I82" s="1"/>
      <c r="J82" s="1"/>
      <c r="K82" s="106" t="str">
        <f>IF(ISBLANK(C82),"",VLOOKUP(Ausschreibung!G82,Intern!A:F,IF(#REF!="Ja",6,5),FALSE))</f>
        <v/>
      </c>
      <c r="L82" s="79" t="str">
        <f>IF(ISBLANK(C82),"",VLOOKUP(Ausschreibung!G82,Intern!A:D,IF(F82="m",3,4),FALSE))</f>
        <v/>
      </c>
      <c r="M82" s="80" t="str">
        <f>IF(ISBLANK(C82),"",VLOOKUP(Ausschreibung!G82,Intern!A:H,7,FALSE))</f>
        <v/>
      </c>
      <c r="N82" s="5" t="str">
        <f>IF(ISBLANK(C82),"",VLOOKUP(Ausschreibung!G82,Intern!A:H,8,FALSE))</f>
        <v/>
      </c>
      <c r="O82" s="5"/>
      <c r="P82" s="1"/>
      <c r="Q82" s="106" t="str">
        <f>IF(ISBLANK(G82),"",VLOOKUP(Ausschreibung!L82,Intern!E:J,IF(#REF!="Ja",6,5),FALSE))</f>
        <v/>
      </c>
      <c r="R82" s="79" t="str">
        <f>IF(ISBLANK(G82),"",VLOOKUP(Ausschreibung!L82,Intern!E:H,IF(K82="m",3,4),FALSE))</f>
        <v/>
      </c>
      <c r="S82" s="80" t="str">
        <f>IF(ISBLANK(G82),"",VLOOKUP(Ausschreibung!L82,Intern!E:L,7,FALSE))</f>
        <v/>
      </c>
      <c r="T82" s="5" t="str">
        <f>IF(ISBLANK(G82),"",VLOOKUP(Ausschreibung!L82,Intern!E:L,8,FALSE))</f>
        <v/>
      </c>
      <c r="U82" s="9"/>
    </row>
    <row r="83" spans="3:21" ht="17.25" customHeight="1" x14ac:dyDescent="0.2">
      <c r="C83" s="5"/>
      <c r="D83" s="5"/>
      <c r="E83" s="5"/>
      <c r="F83" s="6"/>
      <c r="G83" s="6"/>
      <c r="H83" s="5"/>
      <c r="I83" s="5"/>
      <c r="J83" s="5"/>
      <c r="K83" s="106" t="str">
        <f>IF(ISBLANK(C83),"",VLOOKUP(Ausschreibung!G83,Intern!A:F,IF(#REF!="Ja",6,5),FALSE))</f>
        <v/>
      </c>
      <c r="L83" s="79" t="str">
        <f>IF(ISBLANK(C83),"",VLOOKUP(Ausschreibung!G83,Intern!A:D,IF(F83="m",3,4),FALSE))</f>
        <v/>
      </c>
      <c r="M83" s="80" t="str">
        <f>IF(ISBLANK(C83),"",VLOOKUP(Ausschreibung!G83,Intern!A:H,7,FALSE))</f>
        <v/>
      </c>
      <c r="N83" s="5" t="str">
        <f>IF(ISBLANK(C83),"",VLOOKUP(Ausschreibung!G83,Intern!A:H,8,FALSE))</f>
        <v/>
      </c>
      <c r="O83" s="5"/>
      <c r="P83" s="5"/>
      <c r="Q83" s="106" t="str">
        <f>IF(ISBLANK(G83),"",VLOOKUP(Ausschreibung!L83,Intern!E:J,IF(#REF!="Ja",6,5),FALSE))</f>
        <v/>
      </c>
      <c r="R83" s="79" t="str">
        <f>IF(ISBLANK(G83),"",VLOOKUP(Ausschreibung!L83,Intern!E:H,IF(K83="m",3,4),FALSE))</f>
        <v/>
      </c>
      <c r="S83" s="80" t="str">
        <f>IF(ISBLANK(G83),"",VLOOKUP(Ausschreibung!L83,Intern!E:L,7,FALSE))</f>
        <v/>
      </c>
      <c r="T83" s="5" t="str">
        <f>IF(ISBLANK(G83),"",VLOOKUP(Ausschreibung!L83,Intern!E:L,8,FALSE))</f>
        <v/>
      </c>
      <c r="U83" s="7"/>
    </row>
    <row r="84" spans="3:21" ht="17.25" customHeight="1" x14ac:dyDescent="0.2">
      <c r="C84" s="5"/>
      <c r="D84" s="5"/>
      <c r="E84" s="5"/>
      <c r="F84" s="6"/>
      <c r="G84" s="6"/>
      <c r="H84" s="5"/>
      <c r="I84" s="5"/>
      <c r="J84" s="5"/>
      <c r="K84" s="106" t="str">
        <f>IF(ISBLANK(C84),"",VLOOKUP(Ausschreibung!G84,Intern!A:F,IF(#REF!="Ja",6,5),FALSE))</f>
        <v/>
      </c>
      <c r="L84" s="79" t="str">
        <f>IF(ISBLANK(C84),"",VLOOKUP(Ausschreibung!G84,Intern!A:D,IF(F84="m",3,4),FALSE))</f>
        <v/>
      </c>
      <c r="M84" s="80" t="str">
        <f>IF(ISBLANK(C84),"",VLOOKUP(Ausschreibung!G84,Intern!A:H,7,FALSE))</f>
        <v/>
      </c>
      <c r="N84" s="5" t="str">
        <f>IF(ISBLANK(C84),"",VLOOKUP(Ausschreibung!G84,Intern!A:H,8,FALSE))</f>
        <v/>
      </c>
      <c r="O84" s="5"/>
      <c r="P84" s="5"/>
      <c r="Q84" s="106" t="str">
        <f>IF(ISBLANK(G84),"",VLOOKUP(Ausschreibung!L84,Intern!E:J,IF(#REF!="Ja",6,5),FALSE))</f>
        <v/>
      </c>
      <c r="R84" s="79" t="str">
        <f>IF(ISBLANK(G84),"",VLOOKUP(Ausschreibung!L84,Intern!E:H,IF(K84="m",3,4),FALSE))</f>
        <v/>
      </c>
      <c r="S84" s="80" t="str">
        <f>IF(ISBLANK(G84),"",VLOOKUP(Ausschreibung!L84,Intern!E:L,7,FALSE))</f>
        <v/>
      </c>
      <c r="T84" s="5" t="str">
        <f>IF(ISBLANK(G84),"",VLOOKUP(Ausschreibung!L84,Intern!E:L,8,FALSE))</f>
        <v/>
      </c>
      <c r="U84" s="7"/>
    </row>
    <row r="85" spans="3:21" ht="17.25" customHeight="1" x14ac:dyDescent="0.2">
      <c r="C85" s="5"/>
      <c r="D85" s="5"/>
      <c r="E85" s="5"/>
      <c r="F85" s="6"/>
      <c r="G85" s="6"/>
      <c r="H85" s="5"/>
      <c r="I85" s="5"/>
      <c r="J85" s="5"/>
      <c r="K85" s="106" t="str">
        <f>IF(ISBLANK(C85),"",VLOOKUP(Ausschreibung!G85,Intern!A:F,IF(#REF!="Ja",6,5),FALSE))</f>
        <v/>
      </c>
      <c r="L85" s="79" t="str">
        <f>IF(ISBLANK(C85),"",VLOOKUP(Ausschreibung!G85,Intern!A:D,IF(F85="m",3,4),FALSE))</f>
        <v/>
      </c>
      <c r="M85" s="80" t="str">
        <f>IF(ISBLANK(C85),"",VLOOKUP(Ausschreibung!G85,Intern!A:H,7,FALSE))</f>
        <v/>
      </c>
      <c r="N85" s="5" t="str">
        <f>IF(ISBLANK(C85),"",VLOOKUP(Ausschreibung!G85,Intern!A:H,8,FALSE))</f>
        <v/>
      </c>
      <c r="O85" s="5"/>
      <c r="P85" s="5"/>
      <c r="Q85" s="106" t="str">
        <f>IF(ISBLANK(G85),"",VLOOKUP(Ausschreibung!L85,Intern!E:J,IF(#REF!="Ja",6,5),FALSE))</f>
        <v/>
      </c>
      <c r="R85" s="79" t="str">
        <f>IF(ISBLANK(G85),"",VLOOKUP(Ausschreibung!L85,Intern!E:H,IF(K85="m",3,4),FALSE))</f>
        <v/>
      </c>
      <c r="S85" s="80" t="str">
        <f>IF(ISBLANK(G85),"",VLOOKUP(Ausschreibung!L85,Intern!E:L,7,FALSE))</f>
        <v/>
      </c>
      <c r="T85" s="5" t="str">
        <f>IF(ISBLANK(G85),"",VLOOKUP(Ausschreibung!L85,Intern!E:L,8,FALSE))</f>
        <v/>
      </c>
      <c r="U85" s="7"/>
    </row>
    <row r="86" spans="3:21" ht="17.25" customHeight="1" x14ac:dyDescent="0.2">
      <c r="C86" s="1"/>
      <c r="D86" s="1"/>
      <c r="E86" s="1"/>
      <c r="F86" s="2"/>
      <c r="G86" s="2"/>
      <c r="H86" s="1"/>
      <c r="I86" s="1"/>
      <c r="J86" s="1"/>
      <c r="K86" s="106" t="str">
        <f>IF(ISBLANK(C86),"",VLOOKUP(Ausschreibung!G86,Intern!A:F,IF(#REF!="Ja",6,5),FALSE))</f>
        <v/>
      </c>
      <c r="L86" s="79" t="str">
        <f>IF(ISBLANK(C86),"",VLOOKUP(Ausschreibung!G86,Intern!A:D,IF(F86="m",3,4),FALSE))</f>
        <v/>
      </c>
      <c r="M86" s="80" t="str">
        <f>IF(ISBLANK(C86),"",VLOOKUP(Ausschreibung!G86,Intern!A:H,7,FALSE))</f>
        <v/>
      </c>
      <c r="N86" s="5" t="str">
        <f>IF(ISBLANK(C86),"",VLOOKUP(Ausschreibung!G86,Intern!A:H,8,FALSE))</f>
        <v/>
      </c>
      <c r="O86" s="5"/>
      <c r="P86" s="1"/>
      <c r="Q86" s="106" t="str">
        <f>IF(ISBLANK(G86),"",VLOOKUP(Ausschreibung!L86,Intern!E:J,IF(#REF!="Ja",6,5),FALSE))</f>
        <v/>
      </c>
      <c r="R86" s="79" t="str">
        <f>IF(ISBLANK(G86),"",VLOOKUP(Ausschreibung!L86,Intern!E:H,IF(K86="m",3,4),FALSE))</f>
        <v/>
      </c>
      <c r="S86" s="80" t="str">
        <f>IF(ISBLANK(G86),"",VLOOKUP(Ausschreibung!L86,Intern!E:L,7,FALSE))</f>
        <v/>
      </c>
      <c r="T86" s="5" t="str">
        <f>IF(ISBLANK(G86),"",VLOOKUP(Ausschreibung!L86,Intern!E:L,8,FALSE))</f>
        <v/>
      </c>
      <c r="U86" s="9"/>
    </row>
    <row r="87" spans="3:21" ht="17.25" customHeight="1" x14ac:dyDescent="0.2">
      <c r="C87" s="5"/>
      <c r="D87" s="5"/>
      <c r="E87" s="5"/>
      <c r="F87" s="6"/>
      <c r="G87" s="6"/>
      <c r="H87" s="5"/>
      <c r="I87" s="5"/>
      <c r="J87" s="5"/>
      <c r="K87" s="106" t="str">
        <f>IF(ISBLANK(C87),"",VLOOKUP(Ausschreibung!G87,Intern!A:F,IF(#REF!="Ja",6,5),FALSE))</f>
        <v/>
      </c>
      <c r="L87" s="79" t="str">
        <f>IF(ISBLANK(C87),"",VLOOKUP(Ausschreibung!G87,Intern!A:D,IF(F87="m",3,4),FALSE))</f>
        <v/>
      </c>
      <c r="M87" s="80" t="str">
        <f>IF(ISBLANK(C87),"",VLOOKUP(Ausschreibung!G87,Intern!A:H,7,FALSE))</f>
        <v/>
      </c>
      <c r="N87" s="5" t="str">
        <f>IF(ISBLANK(C87),"",VLOOKUP(Ausschreibung!G87,Intern!A:H,8,FALSE))</f>
        <v/>
      </c>
      <c r="O87" s="5"/>
      <c r="P87" s="5"/>
      <c r="Q87" s="106" t="str">
        <f>IF(ISBLANK(G87),"",VLOOKUP(Ausschreibung!L87,Intern!E:J,IF(#REF!="Ja",6,5),FALSE))</f>
        <v/>
      </c>
      <c r="R87" s="79" t="str">
        <f>IF(ISBLANK(G87),"",VLOOKUP(Ausschreibung!L87,Intern!E:H,IF(K87="m",3,4),FALSE))</f>
        <v/>
      </c>
      <c r="S87" s="80" t="str">
        <f>IF(ISBLANK(G87),"",VLOOKUP(Ausschreibung!L87,Intern!E:L,7,FALSE))</f>
        <v/>
      </c>
      <c r="T87" s="5" t="str">
        <f>IF(ISBLANK(G87),"",VLOOKUP(Ausschreibung!L87,Intern!E:L,8,FALSE))</f>
        <v/>
      </c>
      <c r="U87" s="7"/>
    </row>
    <row r="88" spans="3:21" ht="17.25" customHeight="1" x14ac:dyDescent="0.2">
      <c r="C88" s="5"/>
      <c r="D88" s="5"/>
      <c r="E88" s="5"/>
      <c r="F88" s="6"/>
      <c r="G88" s="6"/>
      <c r="H88" s="5"/>
      <c r="I88" s="5"/>
      <c r="J88" s="5"/>
      <c r="K88" s="106" t="str">
        <f>IF(ISBLANK(C88),"",VLOOKUP(Ausschreibung!G88,Intern!A:F,IF(#REF!="Ja",6,5),FALSE))</f>
        <v/>
      </c>
      <c r="L88" s="79" t="str">
        <f>IF(ISBLANK(C88),"",VLOOKUP(Ausschreibung!G88,Intern!A:D,IF(F88="m",3,4),FALSE))</f>
        <v/>
      </c>
      <c r="M88" s="80" t="str">
        <f>IF(ISBLANK(C88),"",VLOOKUP(Ausschreibung!G88,Intern!A:H,7,FALSE))</f>
        <v/>
      </c>
      <c r="N88" s="5" t="str">
        <f>IF(ISBLANK(C88),"",VLOOKUP(Ausschreibung!G88,Intern!A:H,8,FALSE))</f>
        <v/>
      </c>
      <c r="O88" s="5"/>
      <c r="P88" s="5"/>
      <c r="Q88" s="106" t="str">
        <f>IF(ISBLANK(G88),"",VLOOKUP(Ausschreibung!L88,Intern!E:J,IF(#REF!="Ja",6,5),FALSE))</f>
        <v/>
      </c>
      <c r="R88" s="79" t="str">
        <f>IF(ISBLANK(G88),"",VLOOKUP(Ausschreibung!L88,Intern!E:H,IF(K88="m",3,4),FALSE))</f>
        <v/>
      </c>
      <c r="S88" s="80" t="str">
        <f>IF(ISBLANK(G88),"",VLOOKUP(Ausschreibung!L88,Intern!E:L,7,FALSE))</f>
        <v/>
      </c>
      <c r="T88" s="5" t="str">
        <f>IF(ISBLANK(G88),"",VLOOKUP(Ausschreibung!L88,Intern!E:L,8,FALSE))</f>
        <v/>
      </c>
      <c r="U88" s="7"/>
    </row>
    <row r="89" spans="3:21" ht="17.25" customHeight="1" x14ac:dyDescent="0.2">
      <c r="C89" s="1"/>
      <c r="D89" s="1"/>
      <c r="E89" s="1"/>
      <c r="F89" s="2"/>
      <c r="G89" s="2"/>
      <c r="H89" s="1"/>
      <c r="I89" s="1"/>
      <c r="J89" s="1"/>
      <c r="K89" s="106" t="str">
        <f>IF(ISBLANK(C89),"",VLOOKUP(Ausschreibung!G89,Intern!A:F,IF(#REF!="Ja",6,5),FALSE))</f>
        <v/>
      </c>
      <c r="L89" s="79" t="str">
        <f>IF(ISBLANK(C89),"",VLOOKUP(Ausschreibung!G89,Intern!A:D,IF(F89="m",3,4),FALSE))</f>
        <v/>
      </c>
      <c r="M89" s="80" t="str">
        <f>IF(ISBLANK(C89),"",VLOOKUP(Ausschreibung!G89,Intern!A:H,7,FALSE))</f>
        <v/>
      </c>
      <c r="N89" s="5" t="str">
        <f>IF(ISBLANK(C89),"",VLOOKUP(Ausschreibung!G89,Intern!A:H,8,FALSE))</f>
        <v/>
      </c>
      <c r="O89" s="5"/>
      <c r="P89" s="1"/>
      <c r="Q89" s="106" t="str">
        <f>IF(ISBLANK(G89),"",VLOOKUP(Ausschreibung!L89,Intern!E:J,IF(#REF!="Ja",6,5),FALSE))</f>
        <v/>
      </c>
      <c r="R89" s="79" t="str">
        <f>IF(ISBLANK(G89),"",VLOOKUP(Ausschreibung!L89,Intern!E:H,IF(K89="m",3,4),FALSE))</f>
        <v/>
      </c>
      <c r="S89" s="80" t="str">
        <f>IF(ISBLANK(G89),"",VLOOKUP(Ausschreibung!L89,Intern!E:L,7,FALSE))</f>
        <v/>
      </c>
      <c r="T89" s="5" t="str">
        <f>IF(ISBLANK(G89),"",VLOOKUP(Ausschreibung!L89,Intern!E:L,8,FALSE))</f>
        <v/>
      </c>
      <c r="U89" s="9"/>
    </row>
    <row r="90" spans="3:21" ht="17.25" customHeight="1" x14ac:dyDescent="0.2">
      <c r="C90" s="1"/>
      <c r="D90" s="1"/>
      <c r="E90" s="1"/>
      <c r="F90" s="2"/>
      <c r="G90" s="2"/>
      <c r="H90" s="1"/>
      <c r="I90" s="1"/>
      <c r="J90" s="1"/>
      <c r="K90" s="106" t="str">
        <f>IF(ISBLANK(C90),"",VLOOKUP(Ausschreibung!G90,Intern!A:F,IF(#REF!="Ja",6,5),FALSE))</f>
        <v/>
      </c>
      <c r="L90" s="79" t="str">
        <f>IF(ISBLANK(C90),"",VLOOKUP(Ausschreibung!G90,Intern!A:D,IF(F90="m",3,4),FALSE))</f>
        <v/>
      </c>
      <c r="M90" s="80" t="str">
        <f>IF(ISBLANK(C90),"",VLOOKUP(Ausschreibung!G90,Intern!A:H,7,FALSE))</f>
        <v/>
      </c>
      <c r="N90" s="5" t="str">
        <f>IF(ISBLANK(C90),"",VLOOKUP(Ausschreibung!G90,Intern!A:H,8,FALSE))</f>
        <v/>
      </c>
      <c r="O90" s="5"/>
      <c r="P90" s="1"/>
      <c r="Q90" s="106" t="str">
        <f>IF(ISBLANK(G90),"",VLOOKUP(Ausschreibung!L90,Intern!E:J,IF(#REF!="Ja",6,5),FALSE))</f>
        <v/>
      </c>
      <c r="R90" s="79" t="str">
        <f>IF(ISBLANK(G90),"",VLOOKUP(Ausschreibung!L90,Intern!E:H,IF(K90="m",3,4),FALSE))</f>
        <v/>
      </c>
      <c r="S90" s="80" t="str">
        <f>IF(ISBLANK(G90),"",VLOOKUP(Ausschreibung!L90,Intern!E:L,7,FALSE))</f>
        <v/>
      </c>
      <c r="T90" s="5" t="str">
        <f>IF(ISBLANK(G90),"",VLOOKUP(Ausschreibung!L90,Intern!E:L,8,FALSE))</f>
        <v/>
      </c>
      <c r="U90" s="9"/>
    </row>
    <row r="91" spans="3:21" ht="17.25" customHeight="1" x14ac:dyDescent="0.2">
      <c r="C91" s="5"/>
      <c r="D91" s="5"/>
      <c r="E91" s="5"/>
      <c r="F91" s="6"/>
      <c r="G91" s="6"/>
      <c r="H91" s="5"/>
      <c r="I91" s="5"/>
      <c r="J91" s="5"/>
      <c r="K91" s="106" t="str">
        <f>IF(ISBLANK(C91),"",VLOOKUP(Ausschreibung!G91,Intern!A:F,IF(#REF!="Ja",6,5),FALSE))</f>
        <v/>
      </c>
      <c r="L91" s="79" t="str">
        <f>IF(ISBLANK(C91),"",VLOOKUP(Ausschreibung!G91,Intern!A:D,IF(F91="m",3,4),FALSE))</f>
        <v/>
      </c>
      <c r="M91" s="80" t="str">
        <f>IF(ISBLANK(C91),"",VLOOKUP(Ausschreibung!G91,Intern!A:H,7,FALSE))</f>
        <v/>
      </c>
      <c r="N91" s="5" t="str">
        <f>IF(ISBLANK(C91),"",VLOOKUP(Ausschreibung!G91,Intern!A:H,8,FALSE))</f>
        <v/>
      </c>
      <c r="O91" s="5"/>
      <c r="P91" s="5"/>
      <c r="Q91" s="106" t="str">
        <f>IF(ISBLANK(G91),"",VLOOKUP(Ausschreibung!L91,Intern!E:J,IF(#REF!="Ja",6,5),FALSE))</f>
        <v/>
      </c>
      <c r="R91" s="79" t="str">
        <f>IF(ISBLANK(G91),"",VLOOKUP(Ausschreibung!L91,Intern!E:H,IF(K91="m",3,4),FALSE))</f>
        <v/>
      </c>
      <c r="S91" s="80" t="str">
        <f>IF(ISBLANK(G91),"",VLOOKUP(Ausschreibung!L91,Intern!E:L,7,FALSE))</f>
        <v/>
      </c>
      <c r="T91" s="5" t="str">
        <f>IF(ISBLANK(G91),"",VLOOKUP(Ausschreibung!L91,Intern!E:L,8,FALSE))</f>
        <v/>
      </c>
      <c r="U91" s="7"/>
    </row>
    <row r="92" spans="3:21" ht="17.25" customHeight="1" x14ac:dyDescent="0.2">
      <c r="C92" s="1"/>
      <c r="D92" s="1"/>
      <c r="E92" s="1"/>
      <c r="F92" s="2"/>
      <c r="G92" s="2"/>
      <c r="H92" s="1"/>
      <c r="I92" s="1"/>
      <c r="J92" s="1"/>
      <c r="K92" s="106" t="str">
        <f>IF(ISBLANK(C92),"",VLOOKUP(Ausschreibung!G92,Intern!A:F,IF(#REF!="Ja",6,5),FALSE))</f>
        <v/>
      </c>
      <c r="L92" s="79" t="str">
        <f>IF(ISBLANK(C92),"",VLOOKUP(Ausschreibung!G92,Intern!A:D,IF(F92="m",3,4),FALSE))</f>
        <v/>
      </c>
      <c r="M92" s="80" t="str">
        <f>IF(ISBLANK(C92),"",VLOOKUP(Ausschreibung!G92,Intern!A:H,7,FALSE))</f>
        <v/>
      </c>
      <c r="N92" s="5" t="str">
        <f>IF(ISBLANK(C92),"",VLOOKUP(Ausschreibung!G92,Intern!A:H,8,FALSE))</f>
        <v/>
      </c>
      <c r="O92" s="5"/>
      <c r="P92" s="1"/>
      <c r="Q92" s="106" t="str">
        <f>IF(ISBLANK(G92),"",VLOOKUP(Ausschreibung!L92,Intern!E:J,IF(#REF!="Ja",6,5),FALSE))</f>
        <v/>
      </c>
      <c r="R92" s="79" t="str">
        <f>IF(ISBLANK(G92),"",VLOOKUP(Ausschreibung!L92,Intern!E:H,IF(K92="m",3,4),FALSE))</f>
        <v/>
      </c>
      <c r="S92" s="80" t="str">
        <f>IF(ISBLANK(G92),"",VLOOKUP(Ausschreibung!L92,Intern!E:L,7,FALSE))</f>
        <v/>
      </c>
      <c r="T92" s="5" t="str">
        <f>IF(ISBLANK(G92),"",VLOOKUP(Ausschreibung!L92,Intern!E:L,8,FALSE))</f>
        <v/>
      </c>
      <c r="U92" s="9"/>
    </row>
    <row r="93" spans="3:21" ht="17.25" customHeight="1" x14ac:dyDescent="0.2">
      <c r="C93" s="5"/>
      <c r="D93" s="5"/>
      <c r="E93" s="5"/>
      <c r="F93" s="6"/>
      <c r="G93" s="6"/>
      <c r="H93" s="5"/>
      <c r="I93" s="5"/>
      <c r="J93" s="5"/>
      <c r="K93" s="106" t="str">
        <f>IF(ISBLANK(C93),"",VLOOKUP(Ausschreibung!G93,Intern!A:F,IF(#REF!="Ja",6,5),FALSE))</f>
        <v/>
      </c>
      <c r="L93" s="79" t="str">
        <f>IF(ISBLANK(C93),"",VLOOKUP(Ausschreibung!G93,Intern!A:D,IF(F93="m",3,4),FALSE))</f>
        <v/>
      </c>
      <c r="M93" s="80" t="str">
        <f>IF(ISBLANK(C93),"",VLOOKUP(Ausschreibung!G93,Intern!A:H,7,FALSE))</f>
        <v/>
      </c>
      <c r="N93" s="5" t="str">
        <f>IF(ISBLANK(C93),"",VLOOKUP(Ausschreibung!G93,Intern!A:H,8,FALSE))</f>
        <v/>
      </c>
      <c r="O93" s="5"/>
      <c r="P93" s="5"/>
      <c r="Q93" s="106" t="str">
        <f>IF(ISBLANK(G93),"",VLOOKUP(Ausschreibung!L93,Intern!E:J,IF(#REF!="Ja",6,5),FALSE))</f>
        <v/>
      </c>
      <c r="R93" s="79" t="str">
        <f>IF(ISBLANK(G93),"",VLOOKUP(Ausschreibung!L93,Intern!E:H,IF(K93="m",3,4),FALSE))</f>
        <v/>
      </c>
      <c r="S93" s="80" t="str">
        <f>IF(ISBLANK(G93),"",VLOOKUP(Ausschreibung!L93,Intern!E:L,7,FALSE))</f>
        <v/>
      </c>
      <c r="T93" s="5" t="str">
        <f>IF(ISBLANK(G93),"",VLOOKUP(Ausschreibung!L93,Intern!E:L,8,FALSE))</f>
        <v/>
      </c>
      <c r="U93" s="7"/>
    </row>
    <row r="94" spans="3:21" ht="17.25" customHeight="1" x14ac:dyDescent="0.2">
      <c r="C94" s="1"/>
      <c r="D94" s="1"/>
      <c r="E94" s="1"/>
      <c r="F94" s="2"/>
      <c r="G94" s="2"/>
      <c r="H94" s="1"/>
      <c r="I94" s="1"/>
      <c r="J94" s="1"/>
      <c r="K94" s="106" t="str">
        <f>IF(ISBLANK(C94),"",VLOOKUP(Ausschreibung!G94,Intern!A:F,IF(#REF!="Ja",6,5),FALSE))</f>
        <v/>
      </c>
      <c r="L94" s="79" t="str">
        <f>IF(ISBLANK(C94),"",VLOOKUP(Ausschreibung!G94,Intern!A:D,IF(F94="m",3,4),FALSE))</f>
        <v/>
      </c>
      <c r="M94" s="80" t="str">
        <f>IF(ISBLANK(C94),"",VLOOKUP(Ausschreibung!G94,Intern!A:H,7,FALSE))</f>
        <v/>
      </c>
      <c r="N94" s="5" t="str">
        <f>IF(ISBLANK(C94),"",VLOOKUP(Ausschreibung!G94,Intern!A:H,8,FALSE))</f>
        <v/>
      </c>
      <c r="O94" s="5"/>
      <c r="P94" s="1"/>
      <c r="Q94" s="106" t="str">
        <f>IF(ISBLANK(G94),"",VLOOKUP(Ausschreibung!L94,Intern!E:J,IF(#REF!="Ja",6,5),FALSE))</f>
        <v/>
      </c>
      <c r="R94" s="79" t="str">
        <f>IF(ISBLANK(G94),"",VLOOKUP(Ausschreibung!L94,Intern!E:H,IF(K94="m",3,4),FALSE))</f>
        <v/>
      </c>
      <c r="S94" s="80" t="str">
        <f>IF(ISBLANK(G94),"",VLOOKUP(Ausschreibung!L94,Intern!E:L,7,FALSE))</f>
        <v/>
      </c>
      <c r="T94" s="5" t="str">
        <f>IF(ISBLANK(G94),"",VLOOKUP(Ausschreibung!L94,Intern!E:L,8,FALSE))</f>
        <v/>
      </c>
      <c r="U94" s="9"/>
    </row>
    <row r="95" spans="3:21" ht="17.25" customHeight="1" x14ac:dyDescent="0.2">
      <c r="C95" s="5"/>
      <c r="D95" s="5"/>
      <c r="E95" s="5"/>
      <c r="F95" s="6"/>
      <c r="G95" s="6"/>
      <c r="H95" s="5"/>
      <c r="I95" s="5"/>
      <c r="J95" s="5"/>
      <c r="K95" s="106" t="str">
        <f>IF(ISBLANK(C95),"",VLOOKUP(Ausschreibung!G95,Intern!A:F,IF(#REF!="Ja",6,5),FALSE))</f>
        <v/>
      </c>
      <c r="L95" s="79" t="str">
        <f>IF(ISBLANK(C95),"",VLOOKUP(Ausschreibung!G95,Intern!A:D,IF(F95="m",3,4),FALSE))</f>
        <v/>
      </c>
      <c r="M95" s="80" t="str">
        <f>IF(ISBLANK(C95),"",VLOOKUP(Ausschreibung!G95,Intern!A:H,7,FALSE))</f>
        <v/>
      </c>
      <c r="N95" s="5" t="str">
        <f>IF(ISBLANK(C95),"",VLOOKUP(Ausschreibung!G95,Intern!A:H,8,FALSE))</f>
        <v/>
      </c>
      <c r="O95" s="5"/>
      <c r="P95" s="5"/>
      <c r="Q95" s="106" t="str">
        <f>IF(ISBLANK(G95),"",VLOOKUP(Ausschreibung!L95,Intern!E:J,IF(#REF!="Ja",6,5),FALSE))</f>
        <v/>
      </c>
      <c r="R95" s="79" t="str">
        <f>IF(ISBLANK(G95),"",VLOOKUP(Ausschreibung!L95,Intern!E:H,IF(K95="m",3,4),FALSE))</f>
        <v/>
      </c>
      <c r="S95" s="80" t="str">
        <f>IF(ISBLANK(G95),"",VLOOKUP(Ausschreibung!L95,Intern!E:L,7,FALSE))</f>
        <v/>
      </c>
      <c r="T95" s="5" t="str">
        <f>IF(ISBLANK(G95),"",VLOOKUP(Ausschreibung!L95,Intern!E:L,8,FALSE))</f>
        <v/>
      </c>
      <c r="U95" s="7"/>
    </row>
    <row r="96" spans="3:21" ht="17.25" customHeight="1" x14ac:dyDescent="0.2">
      <c r="C96" s="5"/>
      <c r="D96" s="5"/>
      <c r="E96" s="5"/>
      <c r="F96" s="6"/>
      <c r="G96" s="6"/>
      <c r="H96" s="5"/>
      <c r="I96" s="5"/>
      <c r="J96" s="5"/>
      <c r="K96" s="106" t="str">
        <f>IF(ISBLANK(C96),"",VLOOKUP(Ausschreibung!G96,Intern!A:F,IF(#REF!="Ja",6,5),FALSE))</f>
        <v/>
      </c>
      <c r="L96" s="79" t="str">
        <f>IF(ISBLANK(C96),"",VLOOKUP(Ausschreibung!G96,Intern!A:D,IF(F96="m",3,4),FALSE))</f>
        <v/>
      </c>
      <c r="M96" s="80" t="str">
        <f>IF(ISBLANK(C96),"",VLOOKUP(Ausschreibung!G96,Intern!A:H,7,FALSE))</f>
        <v/>
      </c>
      <c r="N96" s="5" t="str">
        <f>IF(ISBLANK(C96),"",VLOOKUP(Ausschreibung!G96,Intern!A:H,8,FALSE))</f>
        <v/>
      </c>
      <c r="O96" s="5"/>
      <c r="P96" s="5"/>
      <c r="Q96" s="106" t="str">
        <f>IF(ISBLANK(G96),"",VLOOKUP(Ausschreibung!L96,Intern!E:J,IF(#REF!="Ja",6,5),FALSE))</f>
        <v/>
      </c>
      <c r="R96" s="79" t="str">
        <f>IF(ISBLANK(G96),"",VLOOKUP(Ausschreibung!L96,Intern!E:H,IF(K96="m",3,4),FALSE))</f>
        <v/>
      </c>
      <c r="S96" s="80" t="str">
        <f>IF(ISBLANK(G96),"",VLOOKUP(Ausschreibung!L96,Intern!E:L,7,FALSE))</f>
        <v/>
      </c>
      <c r="T96" s="5" t="str">
        <f>IF(ISBLANK(G96),"",VLOOKUP(Ausschreibung!L96,Intern!E:L,8,FALSE))</f>
        <v/>
      </c>
      <c r="U96" s="7"/>
    </row>
    <row r="97" spans="3:21" ht="17.25" customHeight="1" x14ac:dyDescent="0.2">
      <c r="C97" s="5"/>
      <c r="D97" s="5"/>
      <c r="E97" s="5"/>
      <c r="F97" s="6"/>
      <c r="G97" s="6"/>
      <c r="H97" s="5"/>
      <c r="I97" s="5"/>
      <c r="J97" s="5"/>
      <c r="K97" s="106" t="str">
        <f>IF(ISBLANK(C97),"",VLOOKUP(Ausschreibung!G97,Intern!A:F,IF(#REF!="Ja",6,5),FALSE))</f>
        <v/>
      </c>
      <c r="L97" s="79" t="str">
        <f>IF(ISBLANK(C97),"",VLOOKUP(Ausschreibung!G97,Intern!A:D,IF(F97="m",3,4),FALSE))</f>
        <v/>
      </c>
      <c r="M97" s="80" t="str">
        <f>IF(ISBLANK(C97),"",VLOOKUP(Ausschreibung!G97,Intern!A:H,7,FALSE))</f>
        <v/>
      </c>
      <c r="N97" s="5" t="str">
        <f>IF(ISBLANK(C97),"",VLOOKUP(Ausschreibung!G97,Intern!A:H,8,FALSE))</f>
        <v/>
      </c>
      <c r="O97" s="5"/>
      <c r="P97" s="5"/>
      <c r="Q97" s="106" t="str">
        <f>IF(ISBLANK(G97),"",VLOOKUP(Ausschreibung!L97,Intern!E:J,IF(#REF!="Ja",6,5),FALSE))</f>
        <v/>
      </c>
      <c r="R97" s="79" t="str">
        <f>IF(ISBLANK(G97),"",VLOOKUP(Ausschreibung!L97,Intern!E:H,IF(K97="m",3,4),FALSE))</f>
        <v/>
      </c>
      <c r="S97" s="80" t="str">
        <f>IF(ISBLANK(G97),"",VLOOKUP(Ausschreibung!L97,Intern!E:L,7,FALSE))</f>
        <v/>
      </c>
      <c r="T97" s="5" t="str">
        <f>IF(ISBLANK(G97),"",VLOOKUP(Ausschreibung!L97,Intern!E:L,8,FALSE))</f>
        <v/>
      </c>
      <c r="U97" s="7"/>
    </row>
    <row r="98" spans="3:21" ht="17.25" customHeight="1" x14ac:dyDescent="0.2">
      <c r="C98" s="5"/>
      <c r="D98" s="5"/>
      <c r="E98" s="5"/>
      <c r="F98" s="6"/>
      <c r="G98" s="6"/>
      <c r="H98" s="5"/>
      <c r="I98" s="5"/>
      <c r="J98" s="5"/>
      <c r="K98" s="106" t="str">
        <f>IF(ISBLANK(C98),"",VLOOKUP(Ausschreibung!G98,Intern!A:F,IF(#REF!="Ja",6,5),FALSE))</f>
        <v/>
      </c>
      <c r="L98" s="79" t="str">
        <f>IF(ISBLANK(C98),"",VLOOKUP(Ausschreibung!G98,Intern!A:D,IF(F98="m",3,4),FALSE))</f>
        <v/>
      </c>
      <c r="M98" s="80" t="str">
        <f>IF(ISBLANK(C98),"",VLOOKUP(Ausschreibung!G98,Intern!A:H,7,FALSE))</f>
        <v/>
      </c>
      <c r="N98" s="5" t="str">
        <f>IF(ISBLANK(C98),"",VLOOKUP(Ausschreibung!G98,Intern!A:H,8,FALSE))</f>
        <v/>
      </c>
      <c r="O98" s="5"/>
      <c r="P98" s="5"/>
      <c r="Q98" s="106" t="str">
        <f>IF(ISBLANK(G98),"",VLOOKUP(Ausschreibung!L98,Intern!E:J,IF(#REF!="Ja",6,5),FALSE))</f>
        <v/>
      </c>
      <c r="R98" s="79" t="str">
        <f>IF(ISBLANK(G98),"",VLOOKUP(Ausschreibung!L98,Intern!E:H,IF(K98="m",3,4),FALSE))</f>
        <v/>
      </c>
      <c r="S98" s="80" t="str">
        <f>IF(ISBLANK(G98),"",VLOOKUP(Ausschreibung!L98,Intern!E:L,7,FALSE))</f>
        <v/>
      </c>
      <c r="T98" s="5" t="str">
        <f>IF(ISBLANK(G98),"",VLOOKUP(Ausschreibung!L98,Intern!E:L,8,FALSE))</f>
        <v/>
      </c>
      <c r="U98" s="7"/>
    </row>
    <row r="99" spans="3:21" ht="17.25" customHeight="1" x14ac:dyDescent="0.2">
      <c r="C99" s="5"/>
      <c r="D99" s="5"/>
      <c r="E99" s="5"/>
      <c r="F99" s="6"/>
      <c r="G99" s="6"/>
      <c r="H99" s="5"/>
      <c r="I99" s="5"/>
      <c r="J99" s="5"/>
      <c r="K99" s="106" t="str">
        <f>IF(ISBLANK(C99),"",VLOOKUP(Ausschreibung!G99,Intern!A:F,IF(#REF!="Ja",6,5),FALSE))</f>
        <v/>
      </c>
      <c r="L99" s="79" t="str">
        <f>IF(ISBLANK(C99),"",VLOOKUP(Ausschreibung!G99,Intern!A:D,IF(F99="m",3,4),FALSE))</f>
        <v/>
      </c>
      <c r="M99" s="80" t="str">
        <f>IF(ISBLANK(C99),"",VLOOKUP(Ausschreibung!G99,Intern!A:H,7,FALSE))</f>
        <v/>
      </c>
      <c r="N99" s="5" t="str">
        <f>IF(ISBLANK(C99),"",VLOOKUP(Ausschreibung!G99,Intern!A:H,8,FALSE))</f>
        <v/>
      </c>
      <c r="O99" s="5"/>
      <c r="P99" s="5"/>
      <c r="Q99" s="106" t="str">
        <f>IF(ISBLANK(G99),"",VLOOKUP(Ausschreibung!L99,Intern!E:J,IF(#REF!="Ja",6,5),FALSE))</f>
        <v/>
      </c>
      <c r="R99" s="79" t="str">
        <f>IF(ISBLANK(G99),"",VLOOKUP(Ausschreibung!L99,Intern!E:H,IF(K99="m",3,4),FALSE))</f>
        <v/>
      </c>
      <c r="S99" s="80" t="str">
        <f>IF(ISBLANK(G99),"",VLOOKUP(Ausschreibung!L99,Intern!E:L,7,FALSE))</f>
        <v/>
      </c>
      <c r="T99" s="5" t="str">
        <f>IF(ISBLANK(G99),"",VLOOKUP(Ausschreibung!L99,Intern!E:L,8,FALSE))</f>
        <v/>
      </c>
      <c r="U99" s="7"/>
    </row>
    <row r="100" spans="3:21" ht="17.25" customHeight="1" x14ac:dyDescent="0.2">
      <c r="C100" s="5"/>
      <c r="D100" s="5"/>
      <c r="E100" s="5"/>
      <c r="F100" s="6"/>
      <c r="G100" s="6"/>
      <c r="H100" s="5"/>
      <c r="I100" s="5"/>
      <c r="J100" s="5"/>
      <c r="K100" s="106" t="str">
        <f>IF(ISBLANK(C100),"",VLOOKUP(Ausschreibung!G100,Intern!A:F,IF(#REF!="Ja",6,5),FALSE))</f>
        <v/>
      </c>
      <c r="L100" s="79" t="str">
        <f>IF(ISBLANK(C100),"",VLOOKUP(Ausschreibung!G100,Intern!A:D,IF(F100="m",3,4),FALSE))</f>
        <v/>
      </c>
      <c r="M100" s="80" t="str">
        <f>IF(ISBLANK(C100),"",VLOOKUP(Ausschreibung!G100,Intern!A:H,7,FALSE))</f>
        <v/>
      </c>
      <c r="N100" s="5" t="str">
        <f>IF(ISBLANK(C100),"",VLOOKUP(Ausschreibung!G100,Intern!A:H,8,FALSE))</f>
        <v/>
      </c>
      <c r="O100" s="5"/>
      <c r="P100" s="5"/>
      <c r="Q100" s="106" t="str">
        <f>IF(ISBLANK(G100),"",VLOOKUP(Ausschreibung!L100,Intern!E:J,IF(#REF!="Ja",6,5),FALSE))</f>
        <v/>
      </c>
      <c r="R100" s="79" t="str">
        <f>IF(ISBLANK(G100),"",VLOOKUP(Ausschreibung!L100,Intern!E:H,IF(K100="m",3,4),FALSE))</f>
        <v/>
      </c>
      <c r="S100" s="80" t="str">
        <f>IF(ISBLANK(G100),"",VLOOKUP(Ausschreibung!L100,Intern!E:L,7,FALSE))</f>
        <v/>
      </c>
      <c r="T100" s="5" t="str">
        <f>IF(ISBLANK(G100),"",VLOOKUP(Ausschreibung!L100,Intern!E:L,8,FALSE))</f>
        <v/>
      </c>
      <c r="U100" s="7"/>
    </row>
    <row r="101" spans="3:21" ht="17.25" customHeight="1" x14ac:dyDescent="0.2">
      <c r="C101" s="5"/>
      <c r="D101" s="5"/>
      <c r="E101" s="5"/>
      <c r="F101" s="6"/>
      <c r="G101" s="6"/>
      <c r="H101" s="5"/>
      <c r="I101" s="5"/>
      <c r="J101" s="5"/>
      <c r="K101" s="106" t="str">
        <f>IF(ISBLANK(C101),"",VLOOKUP(Ausschreibung!G101,Intern!A:F,IF(#REF!="Ja",6,5),FALSE))</f>
        <v/>
      </c>
      <c r="L101" s="79" t="str">
        <f>IF(ISBLANK(C101),"",VLOOKUP(Ausschreibung!G101,Intern!A:D,IF(F101="m",3,4),FALSE))</f>
        <v/>
      </c>
      <c r="M101" s="80" t="str">
        <f>IF(ISBLANK(C101),"",VLOOKUP(Ausschreibung!G101,Intern!A:H,7,FALSE))</f>
        <v/>
      </c>
      <c r="N101" s="5" t="str">
        <f>IF(ISBLANK(C101),"",VLOOKUP(Ausschreibung!G101,Intern!A:H,8,FALSE))</f>
        <v/>
      </c>
      <c r="O101" s="5"/>
      <c r="P101" s="5"/>
      <c r="Q101" s="106" t="str">
        <f>IF(ISBLANK(G101),"",VLOOKUP(Ausschreibung!L101,Intern!E:J,IF(#REF!="Ja",6,5),FALSE))</f>
        <v/>
      </c>
      <c r="R101" s="79" t="str">
        <f>IF(ISBLANK(G101),"",VLOOKUP(Ausschreibung!L101,Intern!E:H,IF(K101="m",3,4),FALSE))</f>
        <v/>
      </c>
      <c r="S101" s="80" t="str">
        <f>IF(ISBLANK(G101),"",VLOOKUP(Ausschreibung!L101,Intern!E:L,7,FALSE))</f>
        <v/>
      </c>
      <c r="T101" s="5" t="str">
        <f>IF(ISBLANK(G101),"",VLOOKUP(Ausschreibung!L101,Intern!E:L,8,FALSE))</f>
        <v/>
      </c>
      <c r="U101" s="7"/>
    </row>
    <row r="102" spans="3:21" ht="17.25" customHeight="1" x14ac:dyDescent="0.2">
      <c r="C102" s="5"/>
      <c r="D102" s="5"/>
      <c r="E102" s="5"/>
      <c r="F102" s="6"/>
      <c r="G102" s="6"/>
      <c r="H102" s="5"/>
      <c r="I102" s="5"/>
      <c r="J102" s="5"/>
      <c r="K102" s="106" t="str">
        <f>IF(ISBLANK(C102),"",VLOOKUP(Ausschreibung!G102,Intern!A:F,IF(#REF!="Ja",6,5),FALSE))</f>
        <v/>
      </c>
      <c r="L102" s="79" t="str">
        <f>IF(ISBLANK(C102),"",VLOOKUP(Ausschreibung!G102,Intern!A:D,IF(F102="m",3,4),FALSE))</f>
        <v/>
      </c>
      <c r="M102" s="80" t="str">
        <f>IF(ISBLANK(C102),"",VLOOKUP(Ausschreibung!G102,Intern!A:H,7,FALSE))</f>
        <v/>
      </c>
      <c r="N102" s="5" t="str">
        <f>IF(ISBLANK(C102),"",VLOOKUP(Ausschreibung!G102,Intern!A:H,8,FALSE))</f>
        <v/>
      </c>
      <c r="O102" s="5"/>
      <c r="P102" s="5"/>
      <c r="Q102" s="106" t="str">
        <f>IF(ISBLANK(G102),"",VLOOKUP(Ausschreibung!L102,Intern!E:J,IF(#REF!="Ja",6,5),FALSE))</f>
        <v/>
      </c>
      <c r="R102" s="79" t="str">
        <f>IF(ISBLANK(G102),"",VLOOKUP(Ausschreibung!L102,Intern!E:H,IF(K102="m",3,4),FALSE))</f>
        <v/>
      </c>
      <c r="S102" s="80" t="str">
        <f>IF(ISBLANK(G102),"",VLOOKUP(Ausschreibung!L102,Intern!E:L,7,FALSE))</f>
        <v/>
      </c>
      <c r="T102" s="5" t="str">
        <f>IF(ISBLANK(G102),"",VLOOKUP(Ausschreibung!L102,Intern!E:L,8,FALSE))</f>
        <v/>
      </c>
      <c r="U102" s="7"/>
    </row>
    <row r="103" spans="3:21" ht="17.25" customHeight="1" x14ac:dyDescent="0.2">
      <c r="C103" s="1"/>
      <c r="D103" s="1"/>
      <c r="E103" s="1"/>
      <c r="F103" s="2"/>
      <c r="G103" s="2"/>
      <c r="H103" s="1"/>
      <c r="I103" s="1"/>
      <c r="J103" s="1"/>
      <c r="K103" s="106" t="str">
        <f>IF(ISBLANK(C103),"",VLOOKUP(Ausschreibung!G103,Intern!A:F,IF(#REF!="Ja",6,5),FALSE))</f>
        <v/>
      </c>
      <c r="L103" s="79" t="str">
        <f>IF(ISBLANK(C103),"",VLOOKUP(Ausschreibung!G103,Intern!A:D,IF(F103="m",3,4),FALSE))</f>
        <v/>
      </c>
      <c r="M103" s="80" t="str">
        <f>IF(ISBLANK(C103),"",VLOOKUP(Ausschreibung!G103,Intern!A:H,7,FALSE))</f>
        <v/>
      </c>
      <c r="N103" s="5" t="str">
        <f>IF(ISBLANK(C103),"",VLOOKUP(Ausschreibung!G103,Intern!A:H,8,FALSE))</f>
        <v/>
      </c>
      <c r="O103" s="5"/>
      <c r="P103" s="1"/>
      <c r="Q103" s="106" t="str">
        <f>IF(ISBLANK(G103),"",VLOOKUP(Ausschreibung!L103,Intern!E:J,IF(#REF!="Ja",6,5),FALSE))</f>
        <v/>
      </c>
      <c r="R103" s="79" t="str">
        <f>IF(ISBLANK(G103),"",VLOOKUP(Ausschreibung!L103,Intern!E:H,IF(K103="m",3,4),FALSE))</f>
        <v/>
      </c>
      <c r="S103" s="80" t="str">
        <f>IF(ISBLANK(G103),"",VLOOKUP(Ausschreibung!L103,Intern!E:L,7,FALSE))</f>
        <v/>
      </c>
      <c r="T103" s="5" t="str">
        <f>IF(ISBLANK(G103),"",VLOOKUP(Ausschreibung!L103,Intern!E:L,8,FALSE))</f>
        <v/>
      </c>
      <c r="U103" s="9"/>
    </row>
    <row r="104" spans="3:21" ht="17.25" customHeight="1" x14ac:dyDescent="0.2">
      <c r="C104" s="1"/>
      <c r="D104" s="1"/>
      <c r="E104" s="1"/>
      <c r="F104" s="2"/>
      <c r="G104" s="2"/>
      <c r="H104" s="1"/>
      <c r="I104" s="1"/>
      <c r="J104" s="1"/>
      <c r="K104" s="106" t="str">
        <f>IF(ISBLANK(C104),"",VLOOKUP(Ausschreibung!G104,Intern!A:F,IF(#REF!="Ja",6,5),FALSE))</f>
        <v/>
      </c>
      <c r="L104" s="79" t="str">
        <f>IF(ISBLANK(C104),"",VLOOKUP(Ausschreibung!G104,Intern!A:D,IF(F104="m",3,4),FALSE))</f>
        <v/>
      </c>
      <c r="M104" s="80" t="str">
        <f>IF(ISBLANK(C104),"",VLOOKUP(Ausschreibung!G104,Intern!A:H,7,FALSE))</f>
        <v/>
      </c>
      <c r="N104" s="5" t="str">
        <f>IF(ISBLANK(C104),"",VLOOKUP(Ausschreibung!G104,Intern!A:H,8,FALSE))</f>
        <v/>
      </c>
      <c r="O104" s="5"/>
      <c r="P104" s="1"/>
      <c r="Q104" s="106" t="str">
        <f>IF(ISBLANK(G104),"",VLOOKUP(Ausschreibung!L104,Intern!E:J,IF(#REF!="Ja",6,5),FALSE))</f>
        <v/>
      </c>
      <c r="R104" s="79" t="str">
        <f>IF(ISBLANK(G104),"",VLOOKUP(Ausschreibung!L104,Intern!E:H,IF(K104="m",3,4),FALSE))</f>
        <v/>
      </c>
      <c r="S104" s="80" t="str">
        <f>IF(ISBLANK(G104),"",VLOOKUP(Ausschreibung!L104,Intern!E:L,7,FALSE))</f>
        <v/>
      </c>
      <c r="T104" s="5" t="str">
        <f>IF(ISBLANK(G104),"",VLOOKUP(Ausschreibung!L104,Intern!E:L,8,FALSE))</f>
        <v/>
      </c>
      <c r="U104" s="9"/>
    </row>
    <row r="105" spans="3:21" ht="17.25" customHeight="1" x14ac:dyDescent="0.2">
      <c r="C105" s="1"/>
      <c r="D105" s="1"/>
      <c r="E105" s="1"/>
      <c r="F105" s="2"/>
      <c r="G105" s="2"/>
      <c r="H105" s="1"/>
      <c r="I105" s="1"/>
      <c r="J105" s="1"/>
      <c r="K105" s="106" t="str">
        <f>IF(ISBLANK(C105),"",VLOOKUP(Ausschreibung!G105,Intern!A:F,IF(#REF!="Ja",6,5),FALSE))</f>
        <v/>
      </c>
      <c r="L105" s="79" t="str">
        <f>IF(ISBLANK(C105),"",VLOOKUP(Ausschreibung!G105,Intern!A:D,IF(F105="m",3,4),FALSE))</f>
        <v/>
      </c>
      <c r="M105" s="80" t="str">
        <f>IF(ISBLANK(C105),"",VLOOKUP(Ausschreibung!G105,Intern!A:H,7,FALSE))</f>
        <v/>
      </c>
      <c r="N105" s="5" t="str">
        <f>IF(ISBLANK(C105),"",VLOOKUP(Ausschreibung!G105,Intern!A:H,8,FALSE))</f>
        <v/>
      </c>
      <c r="O105" s="5"/>
      <c r="P105" s="1"/>
      <c r="Q105" s="106" t="str">
        <f>IF(ISBLANK(G105),"",VLOOKUP(Ausschreibung!L105,Intern!E:J,IF(#REF!="Ja",6,5),FALSE))</f>
        <v/>
      </c>
      <c r="R105" s="79" t="str">
        <f>IF(ISBLANK(G105),"",VLOOKUP(Ausschreibung!L105,Intern!E:H,IF(K105="m",3,4),FALSE))</f>
        <v/>
      </c>
      <c r="S105" s="80" t="str">
        <f>IF(ISBLANK(G105),"",VLOOKUP(Ausschreibung!L105,Intern!E:L,7,FALSE))</f>
        <v/>
      </c>
      <c r="T105" s="5" t="str">
        <f>IF(ISBLANK(G105),"",VLOOKUP(Ausschreibung!L105,Intern!E:L,8,FALSE))</f>
        <v/>
      </c>
      <c r="U105" s="9"/>
    </row>
    <row r="106" spans="3:21" ht="17.25" customHeight="1" x14ac:dyDescent="0.2">
      <c r="C106" s="5"/>
      <c r="D106" s="5"/>
      <c r="E106" s="5"/>
      <c r="F106" s="6"/>
      <c r="G106" s="6"/>
      <c r="H106" s="5"/>
      <c r="I106" s="5"/>
      <c r="J106" s="5"/>
      <c r="K106" s="106" t="str">
        <f>IF(ISBLANK(C106),"",VLOOKUP(Ausschreibung!G106,Intern!A:F,IF(#REF!="Ja",6,5),FALSE))</f>
        <v/>
      </c>
      <c r="L106" s="79" t="str">
        <f>IF(ISBLANK(C106),"",VLOOKUP(Ausschreibung!G106,Intern!A:D,IF(F106="m",3,4),FALSE))</f>
        <v/>
      </c>
      <c r="M106" s="80" t="str">
        <f>IF(ISBLANK(C106),"",VLOOKUP(Ausschreibung!G106,Intern!A:H,7,FALSE))</f>
        <v/>
      </c>
      <c r="N106" s="5" t="str">
        <f>IF(ISBLANK(C106),"",VLOOKUP(Ausschreibung!G106,Intern!A:H,8,FALSE))</f>
        <v/>
      </c>
      <c r="O106" s="5"/>
      <c r="P106" s="5"/>
      <c r="Q106" s="106" t="str">
        <f>IF(ISBLANK(G106),"",VLOOKUP(Ausschreibung!L106,Intern!E:J,IF(#REF!="Ja",6,5),FALSE))</f>
        <v/>
      </c>
      <c r="R106" s="79" t="str">
        <f>IF(ISBLANK(G106),"",VLOOKUP(Ausschreibung!L106,Intern!E:H,IF(K106="m",3,4),FALSE))</f>
        <v/>
      </c>
      <c r="S106" s="80" t="str">
        <f>IF(ISBLANK(G106),"",VLOOKUP(Ausschreibung!L106,Intern!E:L,7,FALSE))</f>
        <v/>
      </c>
      <c r="T106" s="5" t="str">
        <f>IF(ISBLANK(G106),"",VLOOKUP(Ausschreibung!L106,Intern!E:L,8,FALSE))</f>
        <v/>
      </c>
      <c r="U106" s="7"/>
    </row>
    <row r="107" spans="3:21" ht="17.25" customHeight="1" x14ac:dyDescent="0.2">
      <c r="C107" s="1"/>
      <c r="D107" s="1"/>
      <c r="E107" s="1"/>
      <c r="F107" s="2"/>
      <c r="G107" s="2"/>
      <c r="H107" s="1"/>
      <c r="I107" s="1"/>
      <c r="J107" s="1"/>
      <c r="K107" s="106" t="str">
        <f>IF(ISBLANK(C107),"",VLOOKUP(Ausschreibung!G107,Intern!A:F,IF(#REF!="Ja",6,5),FALSE))</f>
        <v/>
      </c>
      <c r="L107" s="79" t="str">
        <f>IF(ISBLANK(C107),"",VLOOKUP(Ausschreibung!G107,Intern!A:D,IF(F107="m",3,4),FALSE))</f>
        <v/>
      </c>
      <c r="M107" s="80" t="str">
        <f>IF(ISBLANK(C107),"",VLOOKUP(Ausschreibung!G107,Intern!A:H,7,FALSE))</f>
        <v/>
      </c>
      <c r="N107" s="5" t="str">
        <f>IF(ISBLANK(C107),"",VLOOKUP(Ausschreibung!G107,Intern!A:H,8,FALSE))</f>
        <v/>
      </c>
      <c r="O107" s="5"/>
      <c r="P107" s="1"/>
      <c r="Q107" s="106" t="str">
        <f>IF(ISBLANK(G107),"",VLOOKUP(Ausschreibung!L107,Intern!E:J,IF(#REF!="Ja",6,5),FALSE))</f>
        <v/>
      </c>
      <c r="R107" s="79" t="str">
        <f>IF(ISBLANK(G107),"",VLOOKUP(Ausschreibung!L107,Intern!E:H,IF(K107="m",3,4),FALSE))</f>
        <v/>
      </c>
      <c r="S107" s="80" t="str">
        <f>IF(ISBLANK(G107),"",VLOOKUP(Ausschreibung!L107,Intern!E:L,7,FALSE))</f>
        <v/>
      </c>
      <c r="T107" s="5" t="str">
        <f>IF(ISBLANK(G107),"",VLOOKUP(Ausschreibung!L107,Intern!E:L,8,FALSE))</f>
        <v/>
      </c>
      <c r="U107" s="9"/>
    </row>
    <row r="108" spans="3:21" ht="17.25" customHeight="1" x14ac:dyDescent="0.2">
      <c r="C108" s="5"/>
      <c r="D108" s="5"/>
      <c r="E108" s="5"/>
      <c r="F108" s="6"/>
      <c r="G108" s="6"/>
      <c r="H108" s="5"/>
      <c r="I108" s="5"/>
      <c r="J108" s="5"/>
      <c r="K108" s="106" t="str">
        <f>IF(ISBLANK(C108),"",VLOOKUP(Ausschreibung!G108,Intern!A:F,IF(#REF!="Ja",6,5),FALSE))</f>
        <v/>
      </c>
      <c r="L108" s="79" t="str">
        <f>IF(ISBLANK(C108),"",VLOOKUP(Ausschreibung!G108,Intern!A:D,IF(F108="m",3,4),FALSE))</f>
        <v/>
      </c>
      <c r="M108" s="80" t="str">
        <f>IF(ISBLANK(C108),"",VLOOKUP(Ausschreibung!G108,Intern!A:H,7,FALSE))</f>
        <v/>
      </c>
      <c r="N108" s="5" t="str">
        <f>IF(ISBLANK(C108),"",VLOOKUP(Ausschreibung!G108,Intern!A:H,8,FALSE))</f>
        <v/>
      </c>
      <c r="O108" s="5"/>
      <c r="P108" s="5"/>
      <c r="Q108" s="106" t="str">
        <f>IF(ISBLANK(G108),"",VLOOKUP(Ausschreibung!L108,Intern!E:J,IF(#REF!="Ja",6,5),FALSE))</f>
        <v/>
      </c>
      <c r="R108" s="79" t="str">
        <f>IF(ISBLANK(G108),"",VLOOKUP(Ausschreibung!L108,Intern!E:H,IF(K108="m",3,4),FALSE))</f>
        <v/>
      </c>
      <c r="S108" s="80" t="str">
        <f>IF(ISBLANK(G108),"",VLOOKUP(Ausschreibung!L108,Intern!E:L,7,FALSE))</f>
        <v/>
      </c>
      <c r="T108" s="5" t="str">
        <f>IF(ISBLANK(G108),"",VLOOKUP(Ausschreibung!L108,Intern!E:L,8,FALSE))</f>
        <v/>
      </c>
      <c r="U108" s="7"/>
    </row>
    <row r="109" spans="3:21" ht="17.25" customHeight="1" x14ac:dyDescent="0.2">
      <c r="C109" s="5"/>
      <c r="D109" s="5"/>
      <c r="E109" s="5"/>
      <c r="F109" s="6"/>
      <c r="G109" s="6"/>
      <c r="H109" s="5"/>
      <c r="I109" s="5"/>
      <c r="J109" s="5"/>
      <c r="K109" s="106" t="str">
        <f>IF(ISBLANK(C109),"",VLOOKUP(Ausschreibung!G109,Intern!A:F,IF(#REF!="Ja",6,5),FALSE))</f>
        <v/>
      </c>
      <c r="L109" s="79" t="str">
        <f>IF(ISBLANK(C109),"",VLOOKUP(Ausschreibung!G109,Intern!A:D,IF(F109="m",3,4),FALSE))</f>
        <v/>
      </c>
      <c r="M109" s="80" t="str">
        <f>IF(ISBLANK(C109),"",VLOOKUP(Ausschreibung!G109,Intern!A:H,7,FALSE))</f>
        <v/>
      </c>
      <c r="N109" s="5" t="str">
        <f>IF(ISBLANK(C109),"",VLOOKUP(Ausschreibung!G109,Intern!A:H,8,FALSE))</f>
        <v/>
      </c>
      <c r="O109" s="5"/>
      <c r="P109" s="5"/>
      <c r="Q109" s="106" t="str">
        <f>IF(ISBLANK(G109),"",VLOOKUP(Ausschreibung!L109,Intern!E:J,IF(#REF!="Ja",6,5),FALSE))</f>
        <v/>
      </c>
      <c r="R109" s="79" t="str">
        <f>IF(ISBLANK(G109),"",VLOOKUP(Ausschreibung!L109,Intern!E:H,IF(K109="m",3,4),FALSE))</f>
        <v/>
      </c>
      <c r="S109" s="80" t="str">
        <f>IF(ISBLANK(G109),"",VLOOKUP(Ausschreibung!L109,Intern!E:L,7,FALSE))</f>
        <v/>
      </c>
      <c r="T109" s="5" t="str">
        <f>IF(ISBLANK(G109),"",VLOOKUP(Ausschreibung!L109,Intern!E:L,8,FALSE))</f>
        <v/>
      </c>
      <c r="U109" s="7"/>
    </row>
    <row r="110" spans="3:21" ht="17.25" customHeight="1" x14ac:dyDescent="0.2">
      <c r="C110" s="5"/>
      <c r="D110" s="5"/>
      <c r="E110" s="5"/>
      <c r="F110" s="6"/>
      <c r="G110" s="6"/>
      <c r="H110" s="5"/>
      <c r="I110" s="5"/>
      <c r="J110" s="5"/>
      <c r="K110" s="106" t="str">
        <f>IF(ISBLANK(C110),"",VLOOKUP(Ausschreibung!G110,Intern!A:F,IF(#REF!="Ja",6,5),FALSE))</f>
        <v/>
      </c>
      <c r="L110" s="79" t="str">
        <f>IF(ISBLANK(C110),"",VLOOKUP(Ausschreibung!G110,Intern!A:D,IF(F110="m",3,4),FALSE))</f>
        <v/>
      </c>
      <c r="M110" s="80" t="str">
        <f>IF(ISBLANK(C110),"",VLOOKUP(Ausschreibung!G110,Intern!A:H,7,FALSE))</f>
        <v/>
      </c>
      <c r="N110" s="5" t="str">
        <f>IF(ISBLANK(C110),"",VLOOKUP(Ausschreibung!G110,Intern!A:H,8,FALSE))</f>
        <v/>
      </c>
      <c r="O110" s="5"/>
      <c r="P110" s="5"/>
      <c r="Q110" s="106" t="str">
        <f>IF(ISBLANK(G110),"",VLOOKUP(Ausschreibung!L110,Intern!E:J,IF(#REF!="Ja",6,5),FALSE))</f>
        <v/>
      </c>
      <c r="R110" s="79" t="str">
        <f>IF(ISBLANK(G110),"",VLOOKUP(Ausschreibung!L110,Intern!E:H,IF(K110="m",3,4),FALSE))</f>
        <v/>
      </c>
      <c r="S110" s="80" t="str">
        <f>IF(ISBLANK(G110),"",VLOOKUP(Ausschreibung!L110,Intern!E:L,7,FALSE))</f>
        <v/>
      </c>
      <c r="T110" s="5" t="str">
        <f>IF(ISBLANK(G110),"",VLOOKUP(Ausschreibung!L110,Intern!E:L,8,FALSE))</f>
        <v/>
      </c>
    </row>
    <row r="111" spans="3:21" ht="17.25" customHeight="1" x14ac:dyDescent="0.2">
      <c r="C111" s="5"/>
      <c r="D111" s="5"/>
      <c r="E111" s="5"/>
      <c r="F111" s="6"/>
      <c r="G111" s="6"/>
      <c r="H111" s="1"/>
      <c r="I111" s="1"/>
      <c r="J111" s="1"/>
      <c r="K111" s="106" t="str">
        <f>IF(ISBLANK(C111),"",VLOOKUP(Ausschreibung!G111,Intern!A:F,IF(#REF!="Ja",6,5),FALSE))</f>
        <v/>
      </c>
      <c r="L111" s="79" t="str">
        <f>IF(ISBLANK(C111),"",VLOOKUP(Ausschreibung!G111,Intern!A:D,IF(F111="m",3,4),FALSE))</f>
        <v/>
      </c>
      <c r="M111" s="80" t="str">
        <f>IF(ISBLANK(C111),"",VLOOKUP(Ausschreibung!G111,Intern!A:H,7,FALSE))</f>
        <v/>
      </c>
      <c r="N111" s="5" t="str">
        <f>IF(ISBLANK(C111),"",VLOOKUP(Ausschreibung!G111,Intern!A:H,8,FALSE))</f>
        <v/>
      </c>
      <c r="O111" s="5"/>
      <c r="P111" s="1"/>
      <c r="Q111" s="106" t="str">
        <f>IF(ISBLANK(G111),"",VLOOKUP(Ausschreibung!L111,Intern!E:J,IF(#REF!="Ja",6,5),FALSE))</f>
        <v/>
      </c>
      <c r="R111" s="79" t="str">
        <f>IF(ISBLANK(G111),"",VLOOKUP(Ausschreibung!L111,Intern!E:H,IF(K111="m",3,4),FALSE))</f>
        <v/>
      </c>
      <c r="S111" s="80" t="str">
        <f>IF(ISBLANK(G111),"",VLOOKUP(Ausschreibung!L111,Intern!E:L,7,FALSE))</f>
        <v/>
      </c>
      <c r="T111" s="5" t="str">
        <f>IF(ISBLANK(G111),"",VLOOKUP(Ausschreibung!L111,Intern!E:L,8,FALSE))</f>
        <v/>
      </c>
      <c r="U111" s="9"/>
    </row>
    <row r="112" spans="3:21" ht="17.25" customHeight="1" x14ac:dyDescent="0.2">
      <c r="C112" s="1"/>
      <c r="D112" s="1"/>
      <c r="E112" s="1"/>
      <c r="F112" s="2"/>
      <c r="G112" s="2"/>
      <c r="H112" s="1"/>
      <c r="I112" s="1"/>
      <c r="J112" s="1"/>
      <c r="K112" s="106" t="str">
        <f>IF(ISBLANK(C112),"",VLOOKUP(Ausschreibung!G112,Intern!A:F,IF(#REF!="Ja",6,5),FALSE))</f>
        <v/>
      </c>
      <c r="L112" s="79" t="str">
        <f>IF(ISBLANK(C112),"",VLOOKUP(Ausschreibung!G112,Intern!A:D,IF(F112="m",3,4),FALSE))</f>
        <v/>
      </c>
      <c r="M112" s="80" t="str">
        <f>IF(ISBLANK(C112),"",VLOOKUP(Ausschreibung!G112,Intern!A:H,7,FALSE))</f>
        <v/>
      </c>
      <c r="N112" s="5" t="str">
        <f>IF(ISBLANK(C112),"",VLOOKUP(Ausschreibung!G112,Intern!A:H,8,FALSE))</f>
        <v/>
      </c>
      <c r="O112" s="5"/>
      <c r="P112" s="1"/>
      <c r="Q112" s="106" t="str">
        <f>IF(ISBLANK(G112),"",VLOOKUP(Ausschreibung!L112,Intern!E:J,IF(#REF!="Ja",6,5),FALSE))</f>
        <v/>
      </c>
      <c r="R112" s="79" t="str">
        <f>IF(ISBLANK(G112),"",VLOOKUP(Ausschreibung!L112,Intern!E:H,IF(K112="m",3,4),FALSE))</f>
        <v/>
      </c>
      <c r="S112" s="80" t="str">
        <f>IF(ISBLANK(G112),"",VLOOKUP(Ausschreibung!L112,Intern!E:L,7,FALSE))</f>
        <v/>
      </c>
      <c r="T112" s="5" t="str">
        <f>IF(ISBLANK(G112),"",VLOOKUP(Ausschreibung!L112,Intern!E:L,8,FALSE))</f>
        <v/>
      </c>
      <c r="U112" s="9"/>
    </row>
    <row r="113" spans="3:21" ht="17.25" customHeight="1" x14ac:dyDescent="0.2">
      <c r="C113" s="1"/>
      <c r="D113" s="1"/>
      <c r="E113" s="1"/>
      <c r="F113" s="2"/>
      <c r="G113" s="2"/>
      <c r="H113" s="1"/>
      <c r="I113" s="1"/>
      <c r="J113" s="1"/>
      <c r="K113" s="106" t="str">
        <f>IF(ISBLANK(C113),"",VLOOKUP(Ausschreibung!G113,Intern!A:F,IF(#REF!="Ja",6,5),FALSE))</f>
        <v/>
      </c>
      <c r="L113" s="79" t="str">
        <f>IF(ISBLANK(C113),"",VLOOKUP(Ausschreibung!G113,Intern!A:D,IF(F113="m",3,4),FALSE))</f>
        <v/>
      </c>
      <c r="M113" s="80" t="str">
        <f>IF(ISBLANK(C113),"",VLOOKUP(Ausschreibung!G113,Intern!A:H,7,FALSE))</f>
        <v/>
      </c>
      <c r="N113" s="5" t="str">
        <f>IF(ISBLANK(C113),"",VLOOKUP(Ausschreibung!G113,Intern!A:H,8,FALSE))</f>
        <v/>
      </c>
      <c r="O113" s="5"/>
      <c r="P113" s="1"/>
      <c r="Q113" s="106" t="str">
        <f>IF(ISBLANK(G113),"",VLOOKUP(Ausschreibung!L113,Intern!E:J,IF(#REF!="Ja",6,5),FALSE))</f>
        <v/>
      </c>
      <c r="R113" s="79" t="str">
        <f>IF(ISBLANK(G113),"",VLOOKUP(Ausschreibung!L113,Intern!E:H,IF(K113="m",3,4),FALSE))</f>
        <v/>
      </c>
      <c r="S113" s="80" t="str">
        <f>IF(ISBLANK(G113),"",VLOOKUP(Ausschreibung!L113,Intern!E:L,7,FALSE))</f>
        <v/>
      </c>
      <c r="T113" s="5" t="str">
        <f>IF(ISBLANK(G113),"",VLOOKUP(Ausschreibung!L113,Intern!E:L,8,FALSE))</f>
        <v/>
      </c>
      <c r="U113" s="9"/>
    </row>
    <row r="114" spans="3:21" ht="17.25" customHeight="1" x14ac:dyDescent="0.2">
      <c r="C114" s="1"/>
      <c r="D114" s="1"/>
      <c r="E114" s="1"/>
      <c r="F114" s="2"/>
      <c r="G114" s="2"/>
      <c r="H114" s="1"/>
      <c r="I114" s="1"/>
      <c r="J114" s="1"/>
      <c r="K114" s="106" t="str">
        <f>IF(ISBLANK(C114),"",VLOOKUP(Ausschreibung!G114,Intern!A:F,IF(#REF!="Ja",6,5),FALSE))</f>
        <v/>
      </c>
      <c r="L114" s="79" t="str">
        <f>IF(ISBLANK(C114),"",VLOOKUP(Ausschreibung!G114,Intern!A:D,IF(F114="m",3,4),FALSE))</f>
        <v/>
      </c>
      <c r="M114" s="80" t="str">
        <f>IF(ISBLANK(C114),"",VLOOKUP(Ausschreibung!G114,Intern!A:H,7,FALSE))</f>
        <v/>
      </c>
      <c r="N114" s="5" t="str">
        <f>IF(ISBLANK(C114),"",VLOOKUP(Ausschreibung!G114,Intern!A:H,8,FALSE))</f>
        <v/>
      </c>
      <c r="O114" s="5"/>
      <c r="P114" s="1"/>
      <c r="Q114" s="106" t="str">
        <f>IF(ISBLANK(G114),"",VLOOKUP(Ausschreibung!L114,Intern!E:J,IF(#REF!="Ja",6,5),FALSE))</f>
        <v/>
      </c>
      <c r="R114" s="79" t="str">
        <f>IF(ISBLANK(G114),"",VLOOKUP(Ausschreibung!L114,Intern!E:H,IF(K114="m",3,4),FALSE))</f>
        <v/>
      </c>
      <c r="S114" s="80" t="str">
        <f>IF(ISBLANK(G114),"",VLOOKUP(Ausschreibung!L114,Intern!E:L,7,FALSE))</f>
        <v/>
      </c>
      <c r="T114" s="5" t="str">
        <f>IF(ISBLANK(G114),"",VLOOKUP(Ausschreibung!L114,Intern!E:L,8,FALSE))</f>
        <v/>
      </c>
    </row>
    <row r="115" spans="3:21" ht="17.25" customHeight="1" x14ac:dyDescent="0.2">
      <c r="C115" s="1"/>
      <c r="D115" s="1"/>
      <c r="E115" s="1"/>
      <c r="F115" s="2"/>
      <c r="G115" s="2"/>
      <c r="K115" s="106" t="str">
        <f>IF(ISBLANK(C115),"",VLOOKUP(Ausschreibung!G115,Intern!A:F,IF(#REF!="Ja",6,5),FALSE))</f>
        <v/>
      </c>
      <c r="L115" s="79" t="str">
        <f>IF(ISBLANK(C115),"",VLOOKUP(Ausschreibung!G115,Intern!A:D,IF(F115="m",3,4),FALSE))</f>
        <v/>
      </c>
      <c r="M115" s="80" t="str">
        <f>IF(ISBLANK(C115),"",VLOOKUP(Ausschreibung!G115,Intern!A:H,7,FALSE))</f>
        <v/>
      </c>
      <c r="N115" s="5" t="str">
        <f>IF(ISBLANK(C115),"",VLOOKUP(Ausschreibung!G115,Intern!A:H,8,FALSE))</f>
        <v/>
      </c>
      <c r="O115" s="5"/>
      <c r="Q115" s="106" t="str">
        <f>IF(ISBLANK(G115),"",VLOOKUP(Ausschreibung!L115,Intern!E:J,IF(#REF!="Ja",6,5),FALSE))</f>
        <v/>
      </c>
      <c r="R115" s="79" t="str">
        <f>IF(ISBLANK(G115),"",VLOOKUP(Ausschreibung!L115,Intern!E:H,IF(K115="m",3,4),FALSE))</f>
        <v/>
      </c>
      <c r="S115" s="80" t="str">
        <f>IF(ISBLANK(G115),"",VLOOKUP(Ausschreibung!L115,Intern!E:L,7,FALSE))</f>
        <v/>
      </c>
      <c r="T115" s="5" t="str">
        <f>IF(ISBLANK(G115),"",VLOOKUP(Ausschreibung!L115,Intern!E:L,8,FALSE))</f>
        <v/>
      </c>
    </row>
    <row r="116" spans="3:21" ht="17.25" customHeight="1" x14ac:dyDescent="0.2">
      <c r="K116" s="106" t="str">
        <f>IF(ISBLANK(C116),"",VLOOKUP(Ausschreibung!G116,Intern!A:F,IF(#REF!="Ja",6,5),FALSE))</f>
        <v/>
      </c>
      <c r="L116" s="79" t="str">
        <f>IF(ISBLANK(C116),"",VLOOKUP(Ausschreibung!G116,Intern!A:D,IF(F116="m",3,4),FALSE))</f>
        <v/>
      </c>
      <c r="M116" s="80" t="str">
        <f>IF(ISBLANK(C116),"",VLOOKUP(Ausschreibung!G116,Intern!A:H,7,FALSE))</f>
        <v/>
      </c>
      <c r="N116" s="5" t="str">
        <f>IF(ISBLANK(C116),"",VLOOKUP(Ausschreibung!G116,Intern!A:H,8,FALSE))</f>
        <v/>
      </c>
      <c r="O116" s="5"/>
      <c r="Q116" s="106" t="str">
        <f>IF(ISBLANK(G116),"",VLOOKUP(Ausschreibung!L116,Intern!E:J,IF(#REF!="Ja",6,5),FALSE))</f>
        <v/>
      </c>
      <c r="R116" s="79" t="str">
        <f>IF(ISBLANK(G116),"",VLOOKUP(Ausschreibung!L116,Intern!E:H,IF(K116="m",3,4),FALSE))</f>
        <v/>
      </c>
      <c r="S116" s="80" t="str">
        <f>IF(ISBLANK(G116),"",VLOOKUP(Ausschreibung!L116,Intern!E:L,7,FALSE))</f>
        <v/>
      </c>
      <c r="T116" s="5" t="str">
        <f>IF(ISBLANK(G116),"",VLOOKUP(Ausschreibung!L116,Intern!E:L,8,FALSE))</f>
        <v/>
      </c>
    </row>
    <row r="117" spans="3:21" ht="17.25" customHeight="1" x14ac:dyDescent="0.2">
      <c r="K117" s="106" t="str">
        <f>IF(ISBLANK(C117),"",VLOOKUP(Ausschreibung!G117,Intern!A:F,IF(#REF!="Ja",6,5),FALSE))</f>
        <v/>
      </c>
      <c r="L117" s="79" t="str">
        <f>IF(ISBLANK(C117),"",VLOOKUP(Ausschreibung!G117,Intern!A:D,IF(F117="m",3,4),FALSE))</f>
        <v/>
      </c>
      <c r="M117" s="80" t="str">
        <f>IF(ISBLANK(C117),"",VLOOKUP(Ausschreibung!G117,Intern!A:H,7,FALSE))</f>
        <v/>
      </c>
      <c r="N117" s="5" t="str">
        <f>IF(ISBLANK(C117),"",VLOOKUP(Ausschreibung!G117,Intern!A:H,8,FALSE))</f>
        <v/>
      </c>
      <c r="O117" s="5"/>
      <c r="Q117" s="106" t="str">
        <f>IF(ISBLANK(G117),"",VLOOKUP(Ausschreibung!L117,Intern!E:J,IF(#REF!="Ja",6,5),FALSE))</f>
        <v/>
      </c>
      <c r="R117" s="79" t="str">
        <f>IF(ISBLANK(G117),"",VLOOKUP(Ausschreibung!L117,Intern!E:H,IF(K117="m",3,4),FALSE))</f>
        <v/>
      </c>
      <c r="S117" s="80" t="str">
        <f>IF(ISBLANK(G117),"",VLOOKUP(Ausschreibung!L117,Intern!E:L,7,FALSE))</f>
        <v/>
      </c>
      <c r="T117" s="5" t="str">
        <f>IF(ISBLANK(G117),"",VLOOKUP(Ausschreibung!L117,Intern!E:L,8,FALSE))</f>
        <v/>
      </c>
    </row>
    <row r="118" spans="3:21" ht="17.25" customHeight="1" x14ac:dyDescent="0.2">
      <c r="K118" s="106" t="str">
        <f>IF(ISBLANK(C118),"",VLOOKUP(Ausschreibung!G118,Intern!A:F,IF(#REF!="Ja",6,5),FALSE))</f>
        <v/>
      </c>
      <c r="L118" s="79" t="str">
        <f>IF(ISBLANK(C118),"",VLOOKUP(Ausschreibung!G118,Intern!A:D,IF(F118="m",3,4),FALSE))</f>
        <v/>
      </c>
      <c r="M118" s="80" t="str">
        <f>IF(ISBLANK(C118),"",VLOOKUP(Ausschreibung!G118,Intern!A:H,7,FALSE))</f>
        <v/>
      </c>
      <c r="N118" s="5" t="str">
        <f>IF(ISBLANK(C118),"",VLOOKUP(Ausschreibung!G118,Intern!A:H,8,FALSE))</f>
        <v/>
      </c>
      <c r="O118" s="5"/>
      <c r="Q118" s="106" t="str">
        <f>IF(ISBLANK(G118),"",VLOOKUP(Ausschreibung!L118,Intern!E:J,IF(#REF!="Ja",6,5),FALSE))</f>
        <v/>
      </c>
      <c r="R118" s="79" t="str">
        <f>IF(ISBLANK(G118),"",VLOOKUP(Ausschreibung!L118,Intern!E:H,IF(K118="m",3,4),FALSE))</f>
        <v/>
      </c>
      <c r="S118" s="80" t="str">
        <f>IF(ISBLANK(G118),"",VLOOKUP(Ausschreibung!L118,Intern!E:L,7,FALSE))</f>
        <v/>
      </c>
      <c r="T118" s="5" t="str">
        <f>IF(ISBLANK(G118),"",VLOOKUP(Ausschreibung!L118,Intern!E:L,8,FALSE))</f>
        <v/>
      </c>
    </row>
    <row r="119" spans="3:21" ht="17.25" customHeight="1" x14ac:dyDescent="0.2">
      <c r="K119" s="106" t="str">
        <f>IF(ISBLANK(C119),"",VLOOKUP(Ausschreibung!G119,Intern!A:F,IF(#REF!="Ja",6,5),FALSE))</f>
        <v/>
      </c>
      <c r="L119" s="79" t="str">
        <f>IF(ISBLANK(C119),"",VLOOKUP(Ausschreibung!G119,Intern!A:D,IF(F119="m",3,4),FALSE))</f>
        <v/>
      </c>
      <c r="M119" s="80" t="str">
        <f>IF(ISBLANK(C119),"",VLOOKUP(Ausschreibung!G119,Intern!A:H,7,FALSE))</f>
        <v/>
      </c>
      <c r="N119" s="5" t="str">
        <f>IF(ISBLANK(C119),"",VLOOKUP(Ausschreibung!G119,Intern!A:H,8,FALSE))</f>
        <v/>
      </c>
      <c r="O119" s="5"/>
      <c r="Q119" s="106" t="str">
        <f>IF(ISBLANK(G119),"",VLOOKUP(Ausschreibung!L119,Intern!E:J,IF(#REF!="Ja",6,5),FALSE))</f>
        <v/>
      </c>
      <c r="R119" s="79" t="str">
        <f>IF(ISBLANK(G119),"",VLOOKUP(Ausschreibung!L119,Intern!E:H,IF(K119="m",3,4),FALSE))</f>
        <v/>
      </c>
      <c r="S119" s="80" t="str">
        <f>IF(ISBLANK(G119),"",VLOOKUP(Ausschreibung!L119,Intern!E:L,7,FALSE))</f>
        <v/>
      </c>
      <c r="T119" s="5" t="str">
        <f>IF(ISBLANK(G119),"",VLOOKUP(Ausschreibung!L119,Intern!E:L,8,FALSE))</f>
        <v/>
      </c>
    </row>
    <row r="120" spans="3:21" ht="17.25" customHeight="1" x14ac:dyDescent="0.2">
      <c r="K120" s="106" t="str">
        <f>IF(ISBLANK(C120),"",VLOOKUP(Ausschreibung!G120,Intern!A:F,IF(#REF!="Ja",6,5),FALSE))</f>
        <v/>
      </c>
      <c r="L120" s="79" t="str">
        <f>IF(ISBLANK(C120),"",VLOOKUP(Ausschreibung!G120,Intern!A:D,IF(F120="m",3,4),FALSE))</f>
        <v/>
      </c>
      <c r="M120" s="80" t="str">
        <f>IF(ISBLANK(C120),"",VLOOKUP(Ausschreibung!G120,Intern!A:H,7,FALSE))</f>
        <v/>
      </c>
      <c r="N120" s="5" t="str">
        <f>IF(ISBLANK(C120),"",VLOOKUP(Ausschreibung!G120,Intern!A:H,8,FALSE))</f>
        <v/>
      </c>
      <c r="O120" s="5"/>
      <c r="Q120" s="106" t="str">
        <f>IF(ISBLANK(G120),"",VLOOKUP(Ausschreibung!L120,Intern!E:J,IF(#REF!="Ja",6,5),FALSE))</f>
        <v/>
      </c>
      <c r="R120" s="79" t="str">
        <f>IF(ISBLANK(G120),"",VLOOKUP(Ausschreibung!L120,Intern!E:H,IF(K120="m",3,4),FALSE))</f>
        <v/>
      </c>
      <c r="S120" s="80" t="str">
        <f>IF(ISBLANK(G120),"",VLOOKUP(Ausschreibung!L120,Intern!E:L,7,FALSE))</f>
        <v/>
      </c>
      <c r="T120" s="5" t="str">
        <f>IF(ISBLANK(G120),"",VLOOKUP(Ausschreibung!L120,Intern!E:L,8,FALSE))</f>
        <v/>
      </c>
    </row>
    <row r="121" spans="3:21" ht="17.25" customHeight="1" x14ac:dyDescent="0.2">
      <c r="K121" s="106" t="str">
        <f>IF(ISBLANK(C121),"",VLOOKUP(Ausschreibung!G121,Intern!A:F,IF(#REF!="Ja",6,5),FALSE))</f>
        <v/>
      </c>
      <c r="L121" s="79" t="str">
        <f>IF(ISBLANK(C121),"",VLOOKUP(Ausschreibung!G121,Intern!A:D,IF(F121="m",3,4),FALSE))</f>
        <v/>
      </c>
      <c r="M121" s="80" t="str">
        <f>IF(ISBLANK(C121),"",VLOOKUP(Ausschreibung!G121,Intern!A:H,7,FALSE))</f>
        <v/>
      </c>
      <c r="N121" s="5" t="str">
        <f>IF(ISBLANK(C121),"",VLOOKUP(Ausschreibung!G121,Intern!A:H,8,FALSE))</f>
        <v/>
      </c>
      <c r="O121" s="5"/>
      <c r="Q121" s="106" t="str">
        <f>IF(ISBLANK(G121),"",VLOOKUP(Ausschreibung!L121,Intern!E:J,IF(#REF!="Ja",6,5),FALSE))</f>
        <v/>
      </c>
      <c r="R121" s="79" t="str">
        <f>IF(ISBLANK(G121),"",VLOOKUP(Ausschreibung!L121,Intern!E:H,IF(K121="m",3,4),FALSE))</f>
        <v/>
      </c>
      <c r="S121" s="80" t="str">
        <f>IF(ISBLANK(G121),"",VLOOKUP(Ausschreibung!L121,Intern!E:L,7,FALSE))</f>
        <v/>
      </c>
      <c r="T121" s="5" t="str">
        <f>IF(ISBLANK(G121),"",VLOOKUP(Ausschreibung!L121,Intern!E:L,8,FALSE))</f>
        <v/>
      </c>
    </row>
    <row r="122" spans="3:21" ht="17.25" customHeight="1" x14ac:dyDescent="0.2">
      <c r="K122" s="106" t="str">
        <f>IF(ISBLANK(C122),"",VLOOKUP(Ausschreibung!G122,Intern!A:F,IF(#REF!="Ja",6,5),FALSE))</f>
        <v/>
      </c>
      <c r="L122" s="79" t="str">
        <f>IF(ISBLANK(C122),"",VLOOKUP(Ausschreibung!G122,Intern!A:D,IF(F122="m",3,4),FALSE))</f>
        <v/>
      </c>
      <c r="M122" s="80" t="str">
        <f>IF(ISBLANK(C122),"",VLOOKUP(Ausschreibung!G122,Intern!A:H,7,FALSE))</f>
        <v/>
      </c>
      <c r="N122" s="5" t="str">
        <f>IF(ISBLANK(C122),"",VLOOKUP(Ausschreibung!G122,Intern!A:H,8,FALSE))</f>
        <v/>
      </c>
      <c r="O122" s="5"/>
      <c r="Q122" s="106" t="str">
        <f>IF(ISBLANK(G122),"",VLOOKUP(Ausschreibung!L122,Intern!E:J,IF(#REF!="Ja",6,5),FALSE))</f>
        <v/>
      </c>
      <c r="R122" s="79" t="str">
        <f>IF(ISBLANK(G122),"",VLOOKUP(Ausschreibung!L122,Intern!E:H,IF(K122="m",3,4),FALSE))</f>
        <v/>
      </c>
      <c r="S122" s="80" t="str">
        <f>IF(ISBLANK(G122),"",VLOOKUP(Ausschreibung!L122,Intern!E:L,7,FALSE))</f>
        <v/>
      </c>
      <c r="T122" s="5" t="str">
        <f>IF(ISBLANK(G122),"",VLOOKUP(Ausschreibung!L122,Intern!E:L,8,FALSE))</f>
        <v/>
      </c>
    </row>
    <row r="123" spans="3:21" ht="17.25" customHeight="1" x14ac:dyDescent="0.2">
      <c r="K123" s="106" t="str">
        <f>IF(ISBLANK(C123),"",VLOOKUP(Ausschreibung!G123,Intern!A:F,IF(#REF!="Ja",6,5),FALSE))</f>
        <v/>
      </c>
      <c r="L123" s="79" t="str">
        <f>IF(ISBLANK(C123),"",VLOOKUP(Ausschreibung!G123,Intern!A:D,IF(F123="m",3,4),FALSE))</f>
        <v/>
      </c>
      <c r="M123" s="80" t="str">
        <f>IF(ISBLANK(C123),"",VLOOKUP(Ausschreibung!G123,Intern!A:H,7,FALSE))</f>
        <v/>
      </c>
      <c r="N123" s="5" t="str">
        <f>IF(ISBLANK(C123),"",VLOOKUP(Ausschreibung!G123,Intern!A:H,8,FALSE))</f>
        <v/>
      </c>
      <c r="O123" s="5"/>
      <c r="Q123" s="106" t="str">
        <f>IF(ISBLANK(G123),"",VLOOKUP(Ausschreibung!L123,Intern!E:J,IF(#REF!="Ja",6,5),FALSE))</f>
        <v/>
      </c>
      <c r="R123" s="79" t="str">
        <f>IF(ISBLANK(G123),"",VLOOKUP(Ausschreibung!L123,Intern!E:H,IF(K123="m",3,4),FALSE))</f>
        <v/>
      </c>
      <c r="S123" s="80" t="str">
        <f>IF(ISBLANK(G123),"",VLOOKUP(Ausschreibung!L123,Intern!E:L,7,FALSE))</f>
        <v/>
      </c>
      <c r="T123" s="5" t="str">
        <f>IF(ISBLANK(G123),"",VLOOKUP(Ausschreibung!L123,Intern!E:L,8,FALSE))</f>
        <v/>
      </c>
    </row>
    <row r="124" spans="3:21" ht="17.25" customHeight="1" x14ac:dyDescent="0.2">
      <c r="K124" s="106" t="str">
        <f>IF(ISBLANK(C124),"",VLOOKUP(Ausschreibung!G124,Intern!A:F,IF(#REF!="Ja",6,5),FALSE))</f>
        <v/>
      </c>
      <c r="L124" s="79" t="str">
        <f>IF(ISBLANK(C124),"",VLOOKUP(Ausschreibung!G124,Intern!A:D,IF(F124="m",3,4),FALSE))</f>
        <v/>
      </c>
      <c r="M124" s="80" t="str">
        <f>IF(ISBLANK(C124),"",VLOOKUP(Ausschreibung!G124,Intern!A:H,7,FALSE))</f>
        <v/>
      </c>
      <c r="N124" s="5" t="str">
        <f>IF(ISBLANK(C124),"",VLOOKUP(Ausschreibung!G124,Intern!A:H,8,FALSE))</f>
        <v/>
      </c>
      <c r="O124" s="5"/>
      <c r="Q124" s="106" t="str">
        <f>IF(ISBLANK(G124),"",VLOOKUP(Ausschreibung!L124,Intern!E:J,IF(#REF!="Ja",6,5),FALSE))</f>
        <v/>
      </c>
      <c r="R124" s="79" t="str">
        <f>IF(ISBLANK(G124),"",VLOOKUP(Ausschreibung!L124,Intern!E:H,IF(K124="m",3,4),FALSE))</f>
        <v/>
      </c>
      <c r="S124" s="80" t="str">
        <f>IF(ISBLANK(G124),"",VLOOKUP(Ausschreibung!L124,Intern!E:L,7,FALSE))</f>
        <v/>
      </c>
      <c r="T124" s="5" t="str">
        <f>IF(ISBLANK(G124),"",VLOOKUP(Ausschreibung!L124,Intern!E:L,8,FALSE))</f>
        <v/>
      </c>
    </row>
    <row r="125" spans="3:21" ht="17.25" customHeight="1" x14ac:dyDescent="0.2">
      <c r="K125" s="106" t="str">
        <f>IF(ISBLANK(C125),"",VLOOKUP(Ausschreibung!G125,Intern!A:F,IF(#REF!="Ja",6,5),FALSE))</f>
        <v/>
      </c>
      <c r="L125" s="79" t="str">
        <f>IF(ISBLANK(C125),"",VLOOKUP(Ausschreibung!G125,Intern!A:D,IF(F125="m",3,4),FALSE))</f>
        <v/>
      </c>
      <c r="M125" s="80" t="str">
        <f>IF(ISBLANK(C125),"",VLOOKUP(Ausschreibung!G125,Intern!A:H,7,FALSE))</f>
        <v/>
      </c>
      <c r="N125" s="5" t="str">
        <f>IF(ISBLANK(C125),"",VLOOKUP(Ausschreibung!G125,Intern!A:H,8,FALSE))</f>
        <v/>
      </c>
      <c r="O125" s="5"/>
      <c r="Q125" s="106" t="str">
        <f>IF(ISBLANK(G125),"",VLOOKUP(Ausschreibung!L125,Intern!E:J,IF(#REF!="Ja",6,5),FALSE))</f>
        <v/>
      </c>
      <c r="R125" s="79" t="str">
        <f>IF(ISBLANK(G125),"",VLOOKUP(Ausschreibung!L125,Intern!E:H,IF(K125="m",3,4),FALSE))</f>
        <v/>
      </c>
      <c r="S125" s="80" t="str">
        <f>IF(ISBLANK(G125),"",VLOOKUP(Ausschreibung!L125,Intern!E:L,7,FALSE))</f>
        <v/>
      </c>
      <c r="T125" s="5" t="str">
        <f>IF(ISBLANK(G125),"",VLOOKUP(Ausschreibung!L125,Intern!E:L,8,FALSE))</f>
        <v/>
      </c>
    </row>
    <row r="126" spans="3:21" ht="17.25" customHeight="1" x14ac:dyDescent="0.2">
      <c r="K126" s="106" t="str">
        <f>IF(ISBLANK(C126),"",VLOOKUP(Ausschreibung!G126,Intern!A:F,IF(#REF!="Ja",6,5),FALSE))</f>
        <v/>
      </c>
      <c r="L126" s="79" t="str">
        <f>IF(ISBLANK(C126),"",VLOOKUP(Ausschreibung!G126,Intern!A:D,IF(F126="m",3,4),FALSE))</f>
        <v/>
      </c>
      <c r="M126" s="80" t="str">
        <f>IF(ISBLANK(C126),"",VLOOKUP(Ausschreibung!G126,Intern!A:H,7,FALSE))</f>
        <v/>
      </c>
      <c r="N126" s="5" t="str">
        <f>IF(ISBLANK(C126),"",VLOOKUP(Ausschreibung!G126,Intern!A:H,8,FALSE))</f>
        <v/>
      </c>
      <c r="O126" s="5"/>
      <c r="Q126" s="106" t="str">
        <f>IF(ISBLANK(G126),"",VLOOKUP(Ausschreibung!L126,Intern!E:J,IF(#REF!="Ja",6,5),FALSE))</f>
        <v/>
      </c>
      <c r="R126" s="79" t="str">
        <f>IF(ISBLANK(G126),"",VLOOKUP(Ausschreibung!L126,Intern!E:H,IF(K126="m",3,4),FALSE))</f>
        <v/>
      </c>
      <c r="S126" s="80" t="str">
        <f>IF(ISBLANK(G126),"",VLOOKUP(Ausschreibung!L126,Intern!E:L,7,FALSE))</f>
        <v/>
      </c>
      <c r="T126" s="5" t="str">
        <f>IF(ISBLANK(G126),"",VLOOKUP(Ausschreibung!L126,Intern!E:L,8,FALSE))</f>
        <v/>
      </c>
    </row>
    <row r="127" spans="3:21" ht="17.25" customHeight="1" x14ac:dyDescent="0.2">
      <c r="K127" s="106" t="str">
        <f>IF(ISBLANK(C127),"",VLOOKUP(Ausschreibung!G127,Intern!A:F,IF(#REF!="Ja",6,5),FALSE))</f>
        <v/>
      </c>
      <c r="L127" s="79" t="str">
        <f>IF(ISBLANK(C127),"",VLOOKUP(Ausschreibung!G127,Intern!A:D,IF(F127="m",3,4),FALSE))</f>
        <v/>
      </c>
      <c r="M127" s="80" t="str">
        <f>IF(ISBLANK(C127),"",VLOOKUP(Ausschreibung!G127,Intern!A:H,7,FALSE))</f>
        <v/>
      </c>
      <c r="N127" s="5" t="str">
        <f>IF(ISBLANK(C127),"",VLOOKUP(Ausschreibung!G127,Intern!A:H,8,FALSE))</f>
        <v/>
      </c>
      <c r="O127" s="5"/>
      <c r="Q127" s="106" t="str">
        <f>IF(ISBLANK(G127),"",VLOOKUP(Ausschreibung!L127,Intern!E:J,IF(#REF!="Ja",6,5),FALSE))</f>
        <v/>
      </c>
      <c r="R127" s="79" t="str">
        <f>IF(ISBLANK(G127),"",VLOOKUP(Ausschreibung!L127,Intern!E:H,IF(K127="m",3,4),FALSE))</f>
        <v/>
      </c>
      <c r="S127" s="80" t="str">
        <f>IF(ISBLANK(G127),"",VLOOKUP(Ausschreibung!L127,Intern!E:L,7,FALSE))</f>
        <v/>
      </c>
      <c r="T127" s="5" t="str">
        <f>IF(ISBLANK(G127),"",VLOOKUP(Ausschreibung!L127,Intern!E:L,8,FALSE))</f>
        <v/>
      </c>
    </row>
    <row r="128" spans="3:21" ht="17.25" customHeight="1" x14ac:dyDescent="0.2">
      <c r="K128" s="106" t="str">
        <f>IF(ISBLANK(C128),"",VLOOKUP(Ausschreibung!G128,Intern!A:F,IF(#REF!="Ja",6,5),FALSE))</f>
        <v/>
      </c>
      <c r="L128" s="79" t="str">
        <f>IF(ISBLANK(C128),"",VLOOKUP(Ausschreibung!G128,Intern!A:D,IF(F128="m",3,4),FALSE))</f>
        <v/>
      </c>
      <c r="M128" s="80" t="str">
        <f>IF(ISBLANK(C128),"",VLOOKUP(Ausschreibung!G128,Intern!A:H,7,FALSE))</f>
        <v/>
      </c>
      <c r="N128" s="5" t="str">
        <f>IF(ISBLANK(C128),"",VLOOKUP(Ausschreibung!G128,Intern!A:H,8,FALSE))</f>
        <v/>
      </c>
      <c r="O128" s="5"/>
      <c r="Q128" s="106" t="str">
        <f>IF(ISBLANK(G128),"",VLOOKUP(Ausschreibung!L128,Intern!E:J,IF(#REF!="Ja",6,5),FALSE))</f>
        <v/>
      </c>
      <c r="R128" s="79" t="str">
        <f>IF(ISBLANK(G128),"",VLOOKUP(Ausschreibung!L128,Intern!E:H,IF(K128="m",3,4),FALSE))</f>
        <v/>
      </c>
      <c r="S128" s="80" t="str">
        <f>IF(ISBLANK(G128),"",VLOOKUP(Ausschreibung!L128,Intern!E:L,7,FALSE))</f>
        <v/>
      </c>
      <c r="T128" s="5" t="str">
        <f>IF(ISBLANK(G128),"",VLOOKUP(Ausschreibung!L128,Intern!E:L,8,FALSE))</f>
        <v/>
      </c>
    </row>
    <row r="129" spans="11:20" ht="17.25" customHeight="1" x14ac:dyDescent="0.2">
      <c r="K129" s="106" t="str">
        <f>IF(ISBLANK(C129),"",VLOOKUP(Ausschreibung!G129,Intern!A:F,IF(#REF!="Ja",6,5),FALSE))</f>
        <v/>
      </c>
      <c r="L129" s="79" t="str">
        <f>IF(ISBLANK(C129),"",VLOOKUP(Ausschreibung!G129,Intern!A:D,IF(F129="m",3,4),FALSE))</f>
        <v/>
      </c>
      <c r="M129" s="80" t="str">
        <f>IF(ISBLANK(C129),"",VLOOKUP(Ausschreibung!G129,Intern!A:H,7,FALSE))</f>
        <v/>
      </c>
      <c r="N129" s="5" t="str">
        <f>IF(ISBLANK(C129),"",VLOOKUP(Ausschreibung!G129,Intern!A:H,8,FALSE))</f>
        <v/>
      </c>
      <c r="O129" s="5"/>
      <c r="Q129" s="106" t="str">
        <f>IF(ISBLANK(G129),"",VLOOKUP(Ausschreibung!L129,Intern!E:J,IF(#REF!="Ja",6,5),FALSE))</f>
        <v/>
      </c>
      <c r="R129" s="79" t="str">
        <f>IF(ISBLANK(G129),"",VLOOKUP(Ausschreibung!L129,Intern!E:H,IF(K129="m",3,4),FALSE))</f>
        <v/>
      </c>
      <c r="S129" s="80" t="str">
        <f>IF(ISBLANK(G129),"",VLOOKUP(Ausschreibung!L129,Intern!E:L,7,FALSE))</f>
        <v/>
      </c>
      <c r="T129" s="5" t="str">
        <f>IF(ISBLANK(G129),"",VLOOKUP(Ausschreibung!L129,Intern!E:L,8,FALSE))</f>
        <v/>
      </c>
    </row>
    <row r="130" spans="11:20" ht="17.25" customHeight="1" x14ac:dyDescent="0.2">
      <c r="K130" s="106" t="str">
        <f>IF(ISBLANK(C130),"",VLOOKUP(Ausschreibung!G130,Intern!A:F,IF(#REF!="Ja",6,5),FALSE))</f>
        <v/>
      </c>
      <c r="L130" s="79" t="str">
        <f>IF(ISBLANK(C130),"",VLOOKUP(Ausschreibung!G130,Intern!A:D,IF(F130="m",3,4),FALSE))</f>
        <v/>
      </c>
      <c r="M130" s="80" t="str">
        <f>IF(ISBLANK(C130),"",VLOOKUP(Ausschreibung!G130,Intern!A:H,7,FALSE))</f>
        <v/>
      </c>
      <c r="N130" s="5" t="str">
        <f>IF(ISBLANK(C130),"",VLOOKUP(Ausschreibung!G130,Intern!A:H,8,FALSE))</f>
        <v/>
      </c>
      <c r="O130" s="5"/>
      <c r="Q130" s="106" t="str">
        <f>IF(ISBLANK(G130),"",VLOOKUP(Ausschreibung!L130,Intern!E:J,IF(#REF!="Ja",6,5),FALSE))</f>
        <v/>
      </c>
      <c r="R130" s="79" t="str">
        <f>IF(ISBLANK(G130),"",VLOOKUP(Ausschreibung!L130,Intern!E:H,IF(K130="m",3,4),FALSE))</f>
        <v/>
      </c>
      <c r="S130" s="80" t="str">
        <f>IF(ISBLANK(G130),"",VLOOKUP(Ausschreibung!L130,Intern!E:L,7,FALSE))</f>
        <v/>
      </c>
      <c r="T130" s="5" t="str">
        <f>IF(ISBLANK(G130),"",VLOOKUP(Ausschreibung!L130,Intern!E:L,8,FALSE))</f>
        <v/>
      </c>
    </row>
    <row r="131" spans="11:20" ht="17.25" customHeight="1" x14ac:dyDescent="0.2">
      <c r="K131" s="106" t="str">
        <f>IF(ISBLANK(C131),"",VLOOKUP(Ausschreibung!G131,Intern!A:F,IF(#REF!="Ja",6,5),FALSE))</f>
        <v/>
      </c>
      <c r="L131" s="79" t="str">
        <f>IF(ISBLANK(C131),"",VLOOKUP(Ausschreibung!G131,Intern!A:D,IF(F131="m",3,4),FALSE))</f>
        <v/>
      </c>
      <c r="M131" s="80" t="str">
        <f>IF(ISBLANK(C131),"",VLOOKUP(Ausschreibung!G131,Intern!A:H,7,FALSE))</f>
        <v/>
      </c>
      <c r="N131" s="5" t="str">
        <f>IF(ISBLANK(C131),"",VLOOKUP(Ausschreibung!G131,Intern!A:H,8,FALSE))</f>
        <v/>
      </c>
      <c r="O131" s="5"/>
      <c r="Q131" s="106" t="str">
        <f>IF(ISBLANK(G131),"",VLOOKUP(Ausschreibung!L131,Intern!E:J,IF(#REF!="Ja",6,5),FALSE))</f>
        <v/>
      </c>
      <c r="R131" s="79" t="str">
        <f>IF(ISBLANK(G131),"",VLOOKUP(Ausschreibung!L131,Intern!E:H,IF(K131="m",3,4),FALSE))</f>
        <v/>
      </c>
      <c r="S131" s="80" t="str">
        <f>IF(ISBLANK(G131),"",VLOOKUP(Ausschreibung!L131,Intern!E:L,7,FALSE))</f>
        <v/>
      </c>
      <c r="T131" s="5" t="str">
        <f>IF(ISBLANK(G131),"",VLOOKUP(Ausschreibung!L131,Intern!E:L,8,FALSE))</f>
        <v/>
      </c>
    </row>
    <row r="132" spans="11:20" ht="17.25" customHeight="1" x14ac:dyDescent="0.2">
      <c r="K132" s="106" t="str">
        <f>IF(ISBLANK(C132),"",VLOOKUP(Ausschreibung!G132,Intern!A:F,IF(#REF!="Ja",6,5),FALSE))</f>
        <v/>
      </c>
      <c r="L132" s="79" t="str">
        <f>IF(ISBLANK(C132),"",VLOOKUP(Ausschreibung!G132,Intern!A:D,IF(F132="m",3,4),FALSE))</f>
        <v/>
      </c>
      <c r="M132" s="80" t="str">
        <f>IF(ISBLANK(C132),"",VLOOKUP(Ausschreibung!G132,Intern!A:H,7,FALSE))</f>
        <v/>
      </c>
      <c r="N132" s="5" t="str">
        <f>IF(ISBLANK(C132),"",VLOOKUP(Ausschreibung!G132,Intern!A:H,8,FALSE))</f>
        <v/>
      </c>
      <c r="O132" s="5"/>
      <c r="Q132" s="106" t="str">
        <f>IF(ISBLANK(G132),"",VLOOKUP(Ausschreibung!L132,Intern!E:J,IF(#REF!="Ja",6,5),FALSE))</f>
        <v/>
      </c>
      <c r="R132" s="79" t="str">
        <f>IF(ISBLANK(G132),"",VLOOKUP(Ausschreibung!L132,Intern!E:H,IF(K132="m",3,4),FALSE))</f>
        <v/>
      </c>
      <c r="S132" s="80" t="str">
        <f>IF(ISBLANK(G132),"",VLOOKUP(Ausschreibung!L132,Intern!E:L,7,FALSE))</f>
        <v/>
      </c>
      <c r="T132" s="5" t="str">
        <f>IF(ISBLANK(G132),"",VLOOKUP(Ausschreibung!L132,Intern!E:L,8,FALSE))</f>
        <v/>
      </c>
    </row>
    <row r="133" spans="11:20" ht="17.25" customHeight="1" x14ac:dyDescent="0.2">
      <c r="K133" s="106" t="str">
        <f>IF(ISBLANK(C133),"",VLOOKUP(Ausschreibung!G133,Intern!A:F,IF(#REF!="Ja",6,5),FALSE))</f>
        <v/>
      </c>
      <c r="L133" s="79" t="str">
        <f>IF(ISBLANK(C133),"",VLOOKUP(Ausschreibung!G133,Intern!A:D,IF(F133="m",3,4),FALSE))</f>
        <v/>
      </c>
      <c r="M133" s="80" t="str">
        <f>IF(ISBLANK(C133),"",VLOOKUP(Ausschreibung!G133,Intern!A:H,7,FALSE))</f>
        <v/>
      </c>
      <c r="N133" s="5" t="str">
        <f>IF(ISBLANK(C133),"",VLOOKUP(Ausschreibung!G133,Intern!A:H,8,FALSE))</f>
        <v/>
      </c>
      <c r="O133" s="5"/>
      <c r="Q133" s="106" t="str">
        <f>IF(ISBLANK(G133),"",VLOOKUP(Ausschreibung!L133,Intern!E:J,IF(#REF!="Ja",6,5),FALSE))</f>
        <v/>
      </c>
      <c r="R133" s="79" t="str">
        <f>IF(ISBLANK(G133),"",VLOOKUP(Ausschreibung!L133,Intern!E:H,IF(K133="m",3,4),FALSE))</f>
        <v/>
      </c>
      <c r="S133" s="80" t="str">
        <f>IF(ISBLANK(G133),"",VLOOKUP(Ausschreibung!L133,Intern!E:L,7,FALSE))</f>
        <v/>
      </c>
      <c r="T133" s="5" t="str">
        <f>IF(ISBLANK(G133),"",VLOOKUP(Ausschreibung!L133,Intern!E:L,8,FALSE))</f>
        <v/>
      </c>
    </row>
    <row r="134" spans="11:20" ht="17.25" customHeight="1" x14ac:dyDescent="0.2">
      <c r="K134" s="106" t="str">
        <f>IF(ISBLANK(C134),"",VLOOKUP(Ausschreibung!G134,Intern!A:F,IF(#REF!="Ja",6,5),FALSE))</f>
        <v/>
      </c>
      <c r="L134" s="79" t="str">
        <f>IF(ISBLANK(C134),"",VLOOKUP(Ausschreibung!G134,Intern!A:D,IF(F134="m",3,4),FALSE))</f>
        <v/>
      </c>
      <c r="M134" s="80" t="str">
        <f>IF(ISBLANK(C134),"",VLOOKUP(Ausschreibung!G134,Intern!A:H,7,FALSE))</f>
        <v/>
      </c>
      <c r="N134" s="5" t="str">
        <f>IF(ISBLANK(C134),"",VLOOKUP(Ausschreibung!G134,Intern!A:H,8,FALSE))</f>
        <v/>
      </c>
      <c r="O134" s="5"/>
      <c r="Q134" s="106" t="str">
        <f>IF(ISBLANK(G134),"",VLOOKUP(Ausschreibung!L134,Intern!E:J,IF(#REF!="Ja",6,5),FALSE))</f>
        <v/>
      </c>
      <c r="R134" s="79" t="str">
        <f>IF(ISBLANK(G134),"",VLOOKUP(Ausschreibung!L134,Intern!E:H,IF(K134="m",3,4),FALSE))</f>
        <v/>
      </c>
      <c r="S134" s="80" t="str">
        <f>IF(ISBLANK(G134),"",VLOOKUP(Ausschreibung!L134,Intern!E:L,7,FALSE))</f>
        <v/>
      </c>
      <c r="T134" s="5" t="str">
        <f>IF(ISBLANK(G134),"",VLOOKUP(Ausschreibung!L134,Intern!E:L,8,FALSE))</f>
        <v/>
      </c>
    </row>
    <row r="135" spans="11:20" ht="17.25" customHeight="1" x14ac:dyDescent="0.2">
      <c r="K135" s="106" t="str">
        <f>IF(ISBLANK(C135),"",VLOOKUP(Ausschreibung!G135,Intern!A:F,IF(#REF!="Ja",6,5),FALSE))</f>
        <v/>
      </c>
      <c r="L135" s="79" t="str">
        <f>IF(ISBLANK(C135),"",VLOOKUP(Ausschreibung!G135,Intern!A:D,IF(F135="m",3,4),FALSE))</f>
        <v/>
      </c>
      <c r="M135" s="80" t="str">
        <f>IF(ISBLANK(C135),"",VLOOKUP(Ausschreibung!G135,Intern!A:H,7,FALSE))</f>
        <v/>
      </c>
      <c r="N135" s="5" t="str">
        <f>IF(ISBLANK(C135),"",VLOOKUP(Ausschreibung!G135,Intern!A:H,8,FALSE))</f>
        <v/>
      </c>
      <c r="O135" s="5"/>
      <c r="Q135" s="106" t="str">
        <f>IF(ISBLANK(G135),"",VLOOKUP(Ausschreibung!L135,Intern!E:J,IF(#REF!="Ja",6,5),FALSE))</f>
        <v/>
      </c>
      <c r="R135" s="79" t="str">
        <f>IF(ISBLANK(G135),"",VLOOKUP(Ausschreibung!L135,Intern!E:H,IF(K135="m",3,4),FALSE))</f>
        <v/>
      </c>
      <c r="S135" s="80" t="str">
        <f>IF(ISBLANK(G135),"",VLOOKUP(Ausschreibung!L135,Intern!E:L,7,FALSE))</f>
        <v/>
      </c>
      <c r="T135" s="5" t="str">
        <f>IF(ISBLANK(G135),"",VLOOKUP(Ausschreibung!L135,Intern!E:L,8,FALSE))</f>
        <v/>
      </c>
    </row>
    <row r="136" spans="11:20" ht="17.25" customHeight="1" x14ac:dyDescent="0.2">
      <c r="K136" s="106" t="str">
        <f>IF(ISBLANK(C136),"",VLOOKUP(Ausschreibung!G136,Intern!A:F,IF(#REF!="Ja",6,5),FALSE))</f>
        <v/>
      </c>
      <c r="L136" s="79" t="str">
        <f>IF(ISBLANK(C136),"",VLOOKUP(Ausschreibung!G136,Intern!A:D,IF(F136="m",3,4),FALSE))</f>
        <v/>
      </c>
      <c r="M136" s="80" t="str">
        <f>IF(ISBLANK(C136),"",VLOOKUP(Ausschreibung!G136,Intern!A:H,7,FALSE))</f>
        <v/>
      </c>
      <c r="N136" s="5" t="str">
        <f>IF(ISBLANK(C136),"",VLOOKUP(Ausschreibung!G136,Intern!A:H,8,FALSE))</f>
        <v/>
      </c>
      <c r="O136" s="5"/>
      <c r="Q136" s="106" t="str">
        <f>IF(ISBLANK(G136),"",VLOOKUP(Ausschreibung!L136,Intern!E:J,IF(#REF!="Ja",6,5),FALSE))</f>
        <v/>
      </c>
      <c r="R136" s="79" t="str">
        <f>IF(ISBLANK(G136),"",VLOOKUP(Ausschreibung!L136,Intern!E:H,IF(K136="m",3,4),FALSE))</f>
        <v/>
      </c>
      <c r="S136" s="80" t="str">
        <f>IF(ISBLANK(G136),"",VLOOKUP(Ausschreibung!L136,Intern!E:L,7,FALSE))</f>
        <v/>
      </c>
      <c r="T136" s="5" t="str">
        <f>IF(ISBLANK(G136),"",VLOOKUP(Ausschreibung!L136,Intern!E:L,8,FALSE))</f>
        <v/>
      </c>
    </row>
    <row r="137" spans="11:20" ht="17.25" customHeight="1" x14ac:dyDescent="0.2">
      <c r="K137" s="106" t="str">
        <f>IF(ISBLANK(C137),"",VLOOKUP(Ausschreibung!G137,Intern!A:F,IF(#REF!="Ja",6,5),FALSE))</f>
        <v/>
      </c>
      <c r="L137" s="79" t="str">
        <f>IF(ISBLANK(C137),"",VLOOKUP(Ausschreibung!G137,Intern!A:D,IF(F137="m",3,4),FALSE))</f>
        <v/>
      </c>
      <c r="M137" s="80" t="str">
        <f>IF(ISBLANK(C137),"",VLOOKUP(Ausschreibung!G137,Intern!A:H,7,FALSE))</f>
        <v/>
      </c>
      <c r="N137" s="5" t="str">
        <f>IF(ISBLANK(C137),"",VLOOKUP(Ausschreibung!G137,Intern!A:H,8,FALSE))</f>
        <v/>
      </c>
      <c r="O137" s="5"/>
      <c r="Q137" s="106" t="str">
        <f>IF(ISBLANK(G137),"",VLOOKUP(Ausschreibung!L137,Intern!E:J,IF(#REF!="Ja",6,5),FALSE))</f>
        <v/>
      </c>
      <c r="R137" s="79" t="str">
        <f>IF(ISBLANK(G137),"",VLOOKUP(Ausschreibung!L137,Intern!E:H,IF(K137="m",3,4),FALSE))</f>
        <v/>
      </c>
      <c r="S137" s="80" t="str">
        <f>IF(ISBLANK(G137),"",VLOOKUP(Ausschreibung!L137,Intern!E:L,7,FALSE))</f>
        <v/>
      </c>
      <c r="T137" s="5" t="str">
        <f>IF(ISBLANK(G137),"",VLOOKUP(Ausschreibung!L137,Intern!E:L,8,FALSE))</f>
        <v/>
      </c>
    </row>
    <row r="138" spans="11:20" ht="17.25" customHeight="1" x14ac:dyDescent="0.2">
      <c r="K138" s="106" t="str">
        <f>IF(ISBLANK(C138),"",VLOOKUP(Ausschreibung!G138,Intern!A:F,IF(#REF!="Ja",6,5),FALSE))</f>
        <v/>
      </c>
      <c r="L138" s="79" t="str">
        <f>IF(ISBLANK(C138),"",VLOOKUP(Ausschreibung!G138,Intern!A:D,IF(F138="m",3,4),FALSE))</f>
        <v/>
      </c>
      <c r="M138" s="80" t="str">
        <f>IF(ISBLANK(C138),"",VLOOKUP(Ausschreibung!G138,Intern!A:H,7,FALSE))</f>
        <v/>
      </c>
      <c r="N138" s="5" t="str">
        <f>IF(ISBLANK(C138),"",VLOOKUP(Ausschreibung!G138,Intern!A:H,8,FALSE))</f>
        <v/>
      </c>
      <c r="O138" s="5"/>
      <c r="Q138" s="106" t="str">
        <f>IF(ISBLANK(G138),"",VLOOKUP(Ausschreibung!L138,Intern!E:J,IF(#REF!="Ja",6,5),FALSE))</f>
        <v/>
      </c>
      <c r="R138" s="79" t="str">
        <f>IF(ISBLANK(G138),"",VLOOKUP(Ausschreibung!L138,Intern!E:H,IF(K138="m",3,4),FALSE))</f>
        <v/>
      </c>
      <c r="S138" s="80" t="str">
        <f>IF(ISBLANK(G138),"",VLOOKUP(Ausschreibung!L138,Intern!E:L,7,FALSE))</f>
        <v/>
      </c>
      <c r="T138" s="5" t="str">
        <f>IF(ISBLANK(G138),"",VLOOKUP(Ausschreibung!L138,Intern!E:L,8,FALSE))</f>
        <v/>
      </c>
    </row>
    <row r="139" spans="11:20" ht="17.25" customHeight="1" x14ac:dyDescent="0.2">
      <c r="K139" s="106" t="str">
        <f>IF(ISBLANK(C139),"",VLOOKUP(Ausschreibung!G139,Intern!A:F,IF(#REF!="Ja",6,5),FALSE))</f>
        <v/>
      </c>
      <c r="L139" s="79" t="str">
        <f>IF(ISBLANK(C139),"",VLOOKUP(Ausschreibung!G139,Intern!A:D,IF(F139="m",3,4),FALSE))</f>
        <v/>
      </c>
      <c r="M139" s="80" t="str">
        <f>IF(ISBLANK(C139),"",VLOOKUP(Ausschreibung!G139,Intern!A:H,7,FALSE))</f>
        <v/>
      </c>
      <c r="N139" s="5" t="str">
        <f>IF(ISBLANK(C139),"",VLOOKUP(Ausschreibung!G139,Intern!A:H,8,FALSE))</f>
        <v/>
      </c>
      <c r="O139" s="5"/>
      <c r="Q139" s="106" t="str">
        <f>IF(ISBLANK(G139),"",VLOOKUP(Ausschreibung!L139,Intern!E:J,IF(#REF!="Ja",6,5),FALSE))</f>
        <v/>
      </c>
      <c r="R139" s="79" t="str">
        <f>IF(ISBLANK(G139),"",VLOOKUP(Ausschreibung!L139,Intern!E:H,IF(K139="m",3,4),FALSE))</f>
        <v/>
      </c>
      <c r="S139" s="80" t="str">
        <f>IF(ISBLANK(G139),"",VLOOKUP(Ausschreibung!L139,Intern!E:L,7,FALSE))</f>
        <v/>
      </c>
      <c r="T139" s="5" t="str">
        <f>IF(ISBLANK(G139),"",VLOOKUP(Ausschreibung!L139,Intern!E:L,8,FALSE))</f>
        <v/>
      </c>
    </row>
    <row r="140" spans="11:20" ht="17.25" customHeight="1" x14ac:dyDescent="0.2">
      <c r="K140" s="106" t="str">
        <f>IF(ISBLANK(C140),"",VLOOKUP(Ausschreibung!G140,Intern!A:F,IF(#REF!="Ja",6,5),FALSE))</f>
        <v/>
      </c>
      <c r="L140" s="79" t="str">
        <f>IF(ISBLANK(C140),"",VLOOKUP(Ausschreibung!G140,Intern!A:D,IF(F140="m",3,4),FALSE))</f>
        <v/>
      </c>
      <c r="M140" s="80" t="str">
        <f>IF(ISBLANK(C140),"",VLOOKUP(Ausschreibung!G140,Intern!A:H,7,FALSE))</f>
        <v/>
      </c>
      <c r="N140" s="5" t="str">
        <f>IF(ISBLANK(C140),"",VLOOKUP(Ausschreibung!G140,Intern!A:H,8,FALSE))</f>
        <v/>
      </c>
      <c r="O140" s="5"/>
      <c r="Q140" s="106" t="str">
        <f>IF(ISBLANK(G140),"",VLOOKUP(Ausschreibung!L140,Intern!E:J,IF(#REF!="Ja",6,5),FALSE))</f>
        <v/>
      </c>
      <c r="R140" s="79" t="str">
        <f>IF(ISBLANK(G140),"",VLOOKUP(Ausschreibung!L140,Intern!E:H,IF(K140="m",3,4),FALSE))</f>
        <v/>
      </c>
      <c r="S140" s="80" t="str">
        <f>IF(ISBLANK(G140),"",VLOOKUP(Ausschreibung!L140,Intern!E:L,7,FALSE))</f>
        <v/>
      </c>
      <c r="T140" s="5" t="str">
        <f>IF(ISBLANK(G140),"",VLOOKUP(Ausschreibung!L140,Intern!E:L,8,FALSE))</f>
        <v/>
      </c>
    </row>
    <row r="141" spans="11:20" ht="17.25" customHeight="1" x14ac:dyDescent="0.2">
      <c r="K141" s="106" t="str">
        <f>IF(ISBLANK(C141),"",VLOOKUP(Ausschreibung!G141,Intern!A:F,IF(#REF!="Ja",6,5),FALSE))</f>
        <v/>
      </c>
      <c r="L141" s="79" t="str">
        <f>IF(ISBLANK(C141),"",VLOOKUP(Ausschreibung!G141,Intern!A:D,IF(F141="m",3,4),FALSE))</f>
        <v/>
      </c>
      <c r="M141" s="80" t="str">
        <f>IF(ISBLANK(C141),"",VLOOKUP(Ausschreibung!G141,Intern!A:H,7,FALSE))</f>
        <v/>
      </c>
      <c r="N141" s="5" t="str">
        <f>IF(ISBLANK(C141),"",VLOOKUP(Ausschreibung!G141,Intern!A:H,8,FALSE))</f>
        <v/>
      </c>
      <c r="O141" s="5"/>
      <c r="Q141" s="106" t="str">
        <f>IF(ISBLANK(G141),"",VLOOKUP(Ausschreibung!L141,Intern!E:J,IF(#REF!="Ja",6,5),FALSE))</f>
        <v/>
      </c>
      <c r="R141" s="79" t="str">
        <f>IF(ISBLANK(G141),"",VLOOKUP(Ausschreibung!L141,Intern!E:H,IF(K141="m",3,4),FALSE))</f>
        <v/>
      </c>
      <c r="S141" s="80" t="str">
        <f>IF(ISBLANK(G141),"",VLOOKUP(Ausschreibung!L141,Intern!E:L,7,FALSE))</f>
        <v/>
      </c>
      <c r="T141" s="5" t="str">
        <f>IF(ISBLANK(G141),"",VLOOKUP(Ausschreibung!L141,Intern!E:L,8,FALSE))</f>
        <v/>
      </c>
    </row>
    <row r="142" spans="11:20" ht="17.25" customHeight="1" x14ac:dyDescent="0.2">
      <c r="K142" s="106" t="str">
        <f>IF(ISBLANK(C142),"",VLOOKUP(Ausschreibung!G142,Intern!A:F,IF(#REF!="Ja",6,5),FALSE))</f>
        <v/>
      </c>
      <c r="L142" s="79" t="str">
        <f>IF(ISBLANK(C142),"",VLOOKUP(Ausschreibung!G142,Intern!A:D,IF(F142="m",3,4),FALSE))</f>
        <v/>
      </c>
      <c r="M142" s="80" t="str">
        <f>IF(ISBLANK(C142),"",VLOOKUP(Ausschreibung!G142,Intern!A:H,7,FALSE))</f>
        <v/>
      </c>
      <c r="N142" s="5" t="str">
        <f>IF(ISBLANK(C142),"",VLOOKUP(Ausschreibung!G142,Intern!A:H,8,FALSE))</f>
        <v/>
      </c>
      <c r="O142" s="5"/>
      <c r="Q142" s="106" t="str">
        <f>IF(ISBLANK(G142),"",VLOOKUP(Ausschreibung!L142,Intern!E:J,IF(#REF!="Ja",6,5),FALSE))</f>
        <v/>
      </c>
      <c r="R142" s="79" t="str">
        <f>IF(ISBLANK(G142),"",VLOOKUP(Ausschreibung!L142,Intern!E:H,IF(K142="m",3,4),FALSE))</f>
        <v/>
      </c>
      <c r="S142" s="80" t="str">
        <f>IF(ISBLANK(G142),"",VLOOKUP(Ausschreibung!L142,Intern!E:L,7,FALSE))</f>
        <v/>
      </c>
      <c r="T142" s="5" t="str">
        <f>IF(ISBLANK(G142),"",VLOOKUP(Ausschreibung!L142,Intern!E:L,8,FALSE))</f>
        <v/>
      </c>
    </row>
    <row r="143" spans="11:20" ht="17.25" customHeight="1" x14ac:dyDescent="0.2">
      <c r="K143" s="106" t="str">
        <f>IF(ISBLANK(C143),"",VLOOKUP(Ausschreibung!G143,Intern!A:F,IF(#REF!="Ja",6,5),FALSE))</f>
        <v/>
      </c>
      <c r="L143" s="79" t="str">
        <f>IF(ISBLANK(C143),"",VLOOKUP(Ausschreibung!G143,Intern!A:D,IF(F143="m",3,4),FALSE))</f>
        <v/>
      </c>
      <c r="M143" s="80" t="str">
        <f>IF(ISBLANK(C143),"",VLOOKUP(Ausschreibung!G143,Intern!A:H,7,FALSE))</f>
        <v/>
      </c>
      <c r="N143" s="5" t="str">
        <f>IF(ISBLANK(C143),"",VLOOKUP(Ausschreibung!G143,Intern!A:H,8,FALSE))</f>
        <v/>
      </c>
      <c r="O143" s="5"/>
      <c r="Q143" s="106" t="str">
        <f>IF(ISBLANK(G143),"",VLOOKUP(Ausschreibung!L143,Intern!E:J,IF(#REF!="Ja",6,5),FALSE))</f>
        <v/>
      </c>
      <c r="R143" s="79" t="str">
        <f>IF(ISBLANK(G143),"",VLOOKUP(Ausschreibung!L143,Intern!E:H,IF(K143="m",3,4),FALSE))</f>
        <v/>
      </c>
      <c r="S143" s="80" t="str">
        <f>IF(ISBLANK(G143),"",VLOOKUP(Ausschreibung!L143,Intern!E:L,7,FALSE))</f>
        <v/>
      </c>
      <c r="T143" s="5" t="str">
        <f>IF(ISBLANK(G143),"",VLOOKUP(Ausschreibung!L143,Intern!E:L,8,FALSE))</f>
        <v/>
      </c>
    </row>
    <row r="144" spans="11:20" ht="17.25" customHeight="1" x14ac:dyDescent="0.2">
      <c r="K144" s="106" t="str">
        <f>IF(ISBLANK(C144),"",VLOOKUP(Ausschreibung!G144,Intern!A:F,IF(#REF!="Ja",6,5),FALSE))</f>
        <v/>
      </c>
      <c r="L144" s="79" t="str">
        <f>IF(ISBLANK(C144),"",VLOOKUP(Ausschreibung!G144,Intern!A:D,IF(F144="m",3,4),FALSE))</f>
        <v/>
      </c>
      <c r="M144" s="80" t="str">
        <f>IF(ISBLANK(C144),"",VLOOKUP(Ausschreibung!G144,Intern!A:H,7,FALSE))</f>
        <v/>
      </c>
      <c r="N144" s="5" t="str">
        <f>IF(ISBLANK(C144),"",VLOOKUP(Ausschreibung!G144,Intern!A:H,8,FALSE))</f>
        <v/>
      </c>
      <c r="O144" s="5"/>
      <c r="Q144" s="106" t="str">
        <f>IF(ISBLANK(G144),"",VLOOKUP(Ausschreibung!L144,Intern!E:J,IF(#REF!="Ja",6,5),FALSE))</f>
        <v/>
      </c>
      <c r="R144" s="79" t="str">
        <f>IF(ISBLANK(G144),"",VLOOKUP(Ausschreibung!L144,Intern!E:H,IF(K144="m",3,4),FALSE))</f>
        <v/>
      </c>
      <c r="S144" s="80" t="str">
        <f>IF(ISBLANK(G144),"",VLOOKUP(Ausschreibung!L144,Intern!E:L,7,FALSE))</f>
        <v/>
      </c>
      <c r="T144" s="5" t="str">
        <f>IF(ISBLANK(G144),"",VLOOKUP(Ausschreibung!L144,Intern!E:L,8,FALSE))</f>
        <v/>
      </c>
    </row>
    <row r="145" spans="11:20" ht="17.25" customHeight="1" x14ac:dyDescent="0.2">
      <c r="K145" s="106" t="str">
        <f>IF(ISBLANK(C145),"",VLOOKUP(Ausschreibung!G145,Intern!A:F,IF(#REF!="Ja",6,5),FALSE))</f>
        <v/>
      </c>
      <c r="L145" s="79" t="str">
        <f>IF(ISBLANK(C145),"",VLOOKUP(Ausschreibung!G145,Intern!A:D,IF(F145="m",3,4),FALSE))</f>
        <v/>
      </c>
      <c r="M145" s="80" t="str">
        <f>IF(ISBLANK(C145),"",VLOOKUP(Ausschreibung!G145,Intern!A:H,7,FALSE))</f>
        <v/>
      </c>
      <c r="N145" s="5" t="str">
        <f>IF(ISBLANK(C145),"",VLOOKUP(Ausschreibung!G145,Intern!A:H,8,FALSE))</f>
        <v/>
      </c>
      <c r="O145" s="5"/>
      <c r="Q145" s="106" t="str">
        <f>IF(ISBLANK(G145),"",VLOOKUP(Ausschreibung!L145,Intern!E:J,IF(#REF!="Ja",6,5),FALSE))</f>
        <v/>
      </c>
      <c r="R145" s="79" t="str">
        <f>IF(ISBLANK(G145),"",VLOOKUP(Ausschreibung!L145,Intern!E:H,IF(K145="m",3,4),FALSE))</f>
        <v/>
      </c>
      <c r="S145" s="80" t="str">
        <f>IF(ISBLANK(G145),"",VLOOKUP(Ausschreibung!L145,Intern!E:L,7,FALSE))</f>
        <v/>
      </c>
      <c r="T145" s="5" t="str">
        <f>IF(ISBLANK(G145),"",VLOOKUP(Ausschreibung!L145,Intern!E:L,8,FALSE))</f>
        <v/>
      </c>
    </row>
    <row r="146" spans="11:20" ht="17.25" customHeight="1" x14ac:dyDescent="0.2">
      <c r="K146" s="106" t="str">
        <f>IF(ISBLANK(C146),"",VLOOKUP(Ausschreibung!G146,Intern!A:F,IF(#REF!="Ja",6,5),FALSE))</f>
        <v/>
      </c>
      <c r="L146" s="79" t="str">
        <f>IF(ISBLANK(C146),"",VLOOKUP(Ausschreibung!G146,Intern!A:D,IF(F146="m",3,4),FALSE))</f>
        <v/>
      </c>
      <c r="M146" s="80" t="str">
        <f>IF(ISBLANK(C146),"",VLOOKUP(Ausschreibung!G146,Intern!A:H,7,FALSE))</f>
        <v/>
      </c>
      <c r="N146" s="5" t="str">
        <f>IF(ISBLANK(C146),"",VLOOKUP(Ausschreibung!G146,Intern!A:H,8,FALSE))</f>
        <v/>
      </c>
      <c r="O146" s="5"/>
      <c r="Q146" s="106" t="str">
        <f>IF(ISBLANK(G146),"",VLOOKUP(Ausschreibung!L146,Intern!E:J,IF(#REF!="Ja",6,5),FALSE))</f>
        <v/>
      </c>
      <c r="R146" s="79" t="str">
        <f>IF(ISBLANK(G146),"",VLOOKUP(Ausschreibung!L146,Intern!E:H,IF(K146="m",3,4),FALSE))</f>
        <v/>
      </c>
      <c r="S146" s="80" t="str">
        <f>IF(ISBLANK(G146),"",VLOOKUP(Ausschreibung!L146,Intern!E:L,7,FALSE))</f>
        <v/>
      </c>
      <c r="T146" s="5" t="str">
        <f>IF(ISBLANK(G146),"",VLOOKUP(Ausschreibung!L146,Intern!E:L,8,FALSE))</f>
        <v/>
      </c>
    </row>
    <row r="147" spans="11:20" ht="17.25" customHeight="1" x14ac:dyDescent="0.2">
      <c r="K147" s="106" t="str">
        <f>IF(ISBLANK(C147),"",VLOOKUP(Ausschreibung!G147,Intern!A:F,IF(#REF!="Ja",6,5),FALSE))</f>
        <v/>
      </c>
      <c r="L147" s="79" t="str">
        <f>IF(ISBLANK(C147),"",VLOOKUP(Ausschreibung!G147,Intern!A:D,IF(F147="m",3,4),FALSE))</f>
        <v/>
      </c>
      <c r="M147" s="80" t="str">
        <f>IF(ISBLANK(C147),"",VLOOKUP(Ausschreibung!G147,Intern!A:H,7,FALSE))</f>
        <v/>
      </c>
      <c r="N147" s="5" t="str">
        <f>IF(ISBLANK(C147),"",VLOOKUP(Ausschreibung!G147,Intern!A:H,8,FALSE))</f>
        <v/>
      </c>
      <c r="O147" s="5"/>
      <c r="Q147" s="106" t="str">
        <f>IF(ISBLANK(G147),"",VLOOKUP(Ausschreibung!L147,Intern!E:J,IF(#REF!="Ja",6,5),FALSE))</f>
        <v/>
      </c>
      <c r="R147" s="79" t="str">
        <f>IF(ISBLANK(G147),"",VLOOKUP(Ausschreibung!L147,Intern!E:H,IF(K147="m",3,4),FALSE))</f>
        <v/>
      </c>
      <c r="S147" s="80" t="str">
        <f>IF(ISBLANK(G147),"",VLOOKUP(Ausschreibung!L147,Intern!E:L,7,FALSE))</f>
        <v/>
      </c>
      <c r="T147" s="5" t="str">
        <f>IF(ISBLANK(G147),"",VLOOKUP(Ausschreibung!L147,Intern!E:L,8,FALSE))</f>
        <v/>
      </c>
    </row>
    <row r="148" spans="11:20" ht="17.25" customHeight="1" x14ac:dyDescent="0.2">
      <c r="K148" s="106" t="str">
        <f>IF(ISBLANK(C148),"",VLOOKUP(Ausschreibung!G148,Intern!A:F,IF(#REF!="Ja",6,5),FALSE))</f>
        <v/>
      </c>
      <c r="L148" s="79" t="str">
        <f>IF(ISBLANK(C148),"",VLOOKUP(Ausschreibung!G148,Intern!A:D,IF(F148="m",3,4),FALSE))</f>
        <v/>
      </c>
      <c r="M148" s="80" t="str">
        <f>IF(ISBLANK(C148),"",VLOOKUP(Ausschreibung!G148,Intern!A:H,7,FALSE))</f>
        <v/>
      </c>
      <c r="N148" s="5" t="str">
        <f>IF(ISBLANK(C148),"",VLOOKUP(Ausschreibung!G148,Intern!A:H,8,FALSE))</f>
        <v/>
      </c>
      <c r="O148" s="5"/>
      <c r="Q148" s="106" t="str">
        <f>IF(ISBLANK(G148),"",VLOOKUP(Ausschreibung!L148,Intern!E:J,IF(#REF!="Ja",6,5),FALSE))</f>
        <v/>
      </c>
      <c r="R148" s="79" t="str">
        <f>IF(ISBLANK(G148),"",VLOOKUP(Ausschreibung!L148,Intern!E:H,IF(K148="m",3,4),FALSE))</f>
        <v/>
      </c>
      <c r="S148" s="80" t="str">
        <f>IF(ISBLANK(G148),"",VLOOKUP(Ausschreibung!L148,Intern!E:L,7,FALSE))</f>
        <v/>
      </c>
      <c r="T148" s="5" t="str">
        <f>IF(ISBLANK(G148),"",VLOOKUP(Ausschreibung!L148,Intern!E:L,8,FALSE))</f>
        <v/>
      </c>
    </row>
    <row r="149" spans="11:20" ht="17.25" customHeight="1" x14ac:dyDescent="0.2">
      <c r="K149" s="106" t="str">
        <f>IF(ISBLANK(C149),"",VLOOKUP(Ausschreibung!G149,Intern!A:F,IF(#REF!="Ja",6,5),FALSE))</f>
        <v/>
      </c>
      <c r="L149" s="79" t="str">
        <f>IF(ISBLANK(C149),"",VLOOKUP(Ausschreibung!G149,Intern!A:D,IF(F149="m",3,4),FALSE))</f>
        <v/>
      </c>
      <c r="M149" s="80" t="str">
        <f>IF(ISBLANK(C149),"",VLOOKUP(Ausschreibung!G149,Intern!A:H,7,FALSE))</f>
        <v/>
      </c>
      <c r="N149" s="5" t="str">
        <f>IF(ISBLANK(C149),"",VLOOKUP(Ausschreibung!G149,Intern!A:H,8,FALSE))</f>
        <v/>
      </c>
      <c r="O149" s="5"/>
      <c r="Q149" s="106" t="str">
        <f>IF(ISBLANK(G149),"",VLOOKUP(Ausschreibung!L149,Intern!E:J,IF(#REF!="Ja",6,5),FALSE))</f>
        <v/>
      </c>
      <c r="R149" s="79" t="str">
        <f>IF(ISBLANK(G149),"",VLOOKUP(Ausschreibung!L149,Intern!E:H,IF(K149="m",3,4),FALSE))</f>
        <v/>
      </c>
      <c r="S149" s="80" t="str">
        <f>IF(ISBLANK(G149),"",VLOOKUP(Ausschreibung!L149,Intern!E:L,7,FALSE))</f>
        <v/>
      </c>
      <c r="T149" s="5" t="str">
        <f>IF(ISBLANK(G149),"",VLOOKUP(Ausschreibung!L149,Intern!E:L,8,FALSE))</f>
        <v/>
      </c>
    </row>
    <row r="150" spans="11:20" ht="17.25" customHeight="1" x14ac:dyDescent="0.2">
      <c r="K150" s="106" t="str">
        <f>IF(ISBLANK(C150),"",VLOOKUP(Ausschreibung!G150,Intern!A:F,IF(#REF!="Ja",6,5),FALSE))</f>
        <v/>
      </c>
      <c r="L150" s="79" t="str">
        <f>IF(ISBLANK(C150),"",VLOOKUP(Ausschreibung!G150,Intern!A:D,IF(F150="m",3,4),FALSE))</f>
        <v/>
      </c>
      <c r="M150" s="80" t="str">
        <f>IF(ISBLANK(C150),"",VLOOKUP(Ausschreibung!G150,Intern!A:H,7,FALSE))</f>
        <v/>
      </c>
      <c r="N150" s="5" t="str">
        <f>IF(ISBLANK(C150),"",VLOOKUP(Ausschreibung!G150,Intern!A:H,8,FALSE))</f>
        <v/>
      </c>
      <c r="O150" s="5"/>
      <c r="Q150" s="106" t="str">
        <f>IF(ISBLANK(G150),"",VLOOKUP(Ausschreibung!L150,Intern!E:J,IF(#REF!="Ja",6,5),FALSE))</f>
        <v/>
      </c>
      <c r="R150" s="79" t="str">
        <f>IF(ISBLANK(G150),"",VLOOKUP(Ausschreibung!L150,Intern!E:H,IF(K150="m",3,4),FALSE))</f>
        <v/>
      </c>
      <c r="S150" s="80" t="str">
        <f>IF(ISBLANK(G150),"",VLOOKUP(Ausschreibung!L150,Intern!E:L,7,FALSE))</f>
        <v/>
      </c>
      <c r="T150" s="5" t="str">
        <f>IF(ISBLANK(G150),"",VLOOKUP(Ausschreibung!L150,Intern!E:L,8,FALSE))</f>
        <v/>
      </c>
    </row>
    <row r="151" spans="11:20" ht="17.25" customHeight="1" x14ac:dyDescent="0.2">
      <c r="K151" s="106" t="str">
        <f>IF(ISBLANK(C151),"",VLOOKUP(Ausschreibung!G151,Intern!A:F,IF(#REF!="Ja",6,5),FALSE))</f>
        <v/>
      </c>
      <c r="L151" s="79" t="str">
        <f>IF(ISBLANK(C151),"",VLOOKUP(Ausschreibung!G151,Intern!A:D,IF(F151="m",3,4),FALSE))</f>
        <v/>
      </c>
      <c r="M151" s="80" t="str">
        <f>IF(ISBLANK(C151),"",VLOOKUP(Ausschreibung!G151,Intern!A:H,7,FALSE))</f>
        <v/>
      </c>
      <c r="N151" s="5" t="str">
        <f>IF(ISBLANK(C151),"",VLOOKUP(Ausschreibung!G151,Intern!A:H,8,FALSE))</f>
        <v/>
      </c>
      <c r="O151" s="5"/>
      <c r="Q151" s="106" t="str">
        <f>IF(ISBLANK(G151),"",VLOOKUP(Ausschreibung!L151,Intern!E:J,IF(#REF!="Ja",6,5),FALSE))</f>
        <v/>
      </c>
      <c r="R151" s="79" t="str">
        <f>IF(ISBLANK(G151),"",VLOOKUP(Ausschreibung!L151,Intern!E:H,IF(K151="m",3,4),FALSE))</f>
        <v/>
      </c>
      <c r="S151" s="80" t="str">
        <f>IF(ISBLANK(G151),"",VLOOKUP(Ausschreibung!L151,Intern!E:L,7,FALSE))</f>
        <v/>
      </c>
      <c r="T151" s="5" t="str">
        <f>IF(ISBLANK(G151),"",VLOOKUP(Ausschreibung!L151,Intern!E:L,8,FALSE))</f>
        <v/>
      </c>
    </row>
    <row r="152" spans="11:20" ht="17.25" customHeight="1" x14ac:dyDescent="0.2">
      <c r="K152" s="106" t="str">
        <f>IF(ISBLANK(C152),"",VLOOKUP(Ausschreibung!G152,Intern!A:F,IF(#REF!="Ja",6,5),FALSE))</f>
        <v/>
      </c>
      <c r="L152" s="79" t="str">
        <f>IF(ISBLANK(C152),"",VLOOKUP(Ausschreibung!G152,Intern!A:D,IF(F152="m",3,4),FALSE))</f>
        <v/>
      </c>
      <c r="M152" s="80" t="str">
        <f>IF(ISBLANK(C152),"",VLOOKUP(Ausschreibung!G152,Intern!A:H,7,FALSE))</f>
        <v/>
      </c>
      <c r="N152" s="5" t="str">
        <f>IF(ISBLANK(C152),"",VLOOKUP(Ausschreibung!G152,Intern!A:H,8,FALSE))</f>
        <v/>
      </c>
      <c r="O152" s="5"/>
      <c r="Q152" s="106" t="str">
        <f>IF(ISBLANK(G152),"",VLOOKUP(Ausschreibung!L152,Intern!E:J,IF(#REF!="Ja",6,5),FALSE))</f>
        <v/>
      </c>
      <c r="R152" s="79" t="str">
        <f>IF(ISBLANK(G152),"",VLOOKUP(Ausschreibung!L152,Intern!E:H,IF(K152="m",3,4),FALSE))</f>
        <v/>
      </c>
      <c r="S152" s="80" t="str">
        <f>IF(ISBLANK(G152),"",VLOOKUP(Ausschreibung!L152,Intern!E:L,7,FALSE))</f>
        <v/>
      </c>
      <c r="T152" s="5" t="str">
        <f>IF(ISBLANK(G152),"",VLOOKUP(Ausschreibung!L152,Intern!E:L,8,FALSE))</f>
        <v/>
      </c>
    </row>
    <row r="153" spans="11:20" ht="17.25" customHeight="1" x14ac:dyDescent="0.2">
      <c r="K153" s="106" t="str">
        <f>IF(ISBLANK(C153),"",VLOOKUP(Ausschreibung!G153,Intern!A:F,IF(#REF!="Ja",6,5),FALSE))</f>
        <v/>
      </c>
      <c r="L153" s="79" t="str">
        <f>IF(ISBLANK(C153),"",VLOOKUP(Ausschreibung!G153,Intern!A:D,IF(F153="m",3,4),FALSE))</f>
        <v/>
      </c>
      <c r="M153" s="80" t="str">
        <f>IF(ISBLANK(C153),"",VLOOKUP(Ausschreibung!G153,Intern!A:H,7,FALSE))</f>
        <v/>
      </c>
      <c r="N153" s="5" t="str">
        <f>IF(ISBLANK(C153),"",VLOOKUP(Ausschreibung!G153,Intern!A:H,8,FALSE))</f>
        <v/>
      </c>
      <c r="O153" s="5"/>
      <c r="Q153" s="106" t="str">
        <f>IF(ISBLANK(G153),"",VLOOKUP(Ausschreibung!L153,Intern!E:J,IF(#REF!="Ja",6,5),FALSE))</f>
        <v/>
      </c>
      <c r="R153" s="79" t="str">
        <f>IF(ISBLANK(G153),"",VLOOKUP(Ausschreibung!L153,Intern!E:H,IF(K153="m",3,4),FALSE))</f>
        <v/>
      </c>
      <c r="S153" s="80" t="str">
        <f>IF(ISBLANK(G153),"",VLOOKUP(Ausschreibung!L153,Intern!E:L,7,FALSE))</f>
        <v/>
      </c>
      <c r="T153" s="5" t="str">
        <f>IF(ISBLANK(G153),"",VLOOKUP(Ausschreibung!L153,Intern!E:L,8,FALSE))</f>
        <v/>
      </c>
    </row>
    <row r="154" spans="11:20" ht="17.25" customHeight="1" x14ac:dyDescent="0.2">
      <c r="K154" s="106" t="str">
        <f>IF(ISBLANK(C154),"",VLOOKUP(Ausschreibung!G154,Intern!A:F,IF(#REF!="Ja",6,5),FALSE))</f>
        <v/>
      </c>
      <c r="L154" s="79" t="str">
        <f>IF(ISBLANK(C154),"",VLOOKUP(Ausschreibung!G154,Intern!A:D,IF(F154="m",3,4),FALSE))</f>
        <v/>
      </c>
      <c r="M154" s="80" t="str">
        <f>IF(ISBLANK(C154),"",VLOOKUP(Ausschreibung!G154,Intern!A:H,7,FALSE))</f>
        <v/>
      </c>
      <c r="N154" s="5" t="str">
        <f>IF(ISBLANK(C154),"",VLOOKUP(Ausschreibung!G154,Intern!A:H,8,FALSE))</f>
        <v/>
      </c>
      <c r="O154" s="5"/>
      <c r="Q154" s="106" t="str">
        <f>IF(ISBLANK(G154),"",VLOOKUP(Ausschreibung!L154,Intern!E:J,IF(#REF!="Ja",6,5),FALSE))</f>
        <v/>
      </c>
      <c r="R154" s="79" t="str">
        <f>IF(ISBLANK(G154),"",VLOOKUP(Ausschreibung!L154,Intern!E:H,IF(K154="m",3,4),FALSE))</f>
        <v/>
      </c>
      <c r="S154" s="80" t="str">
        <f>IF(ISBLANK(G154),"",VLOOKUP(Ausschreibung!L154,Intern!E:L,7,FALSE))</f>
        <v/>
      </c>
      <c r="T154" s="5" t="str">
        <f>IF(ISBLANK(G154),"",VLOOKUP(Ausschreibung!L154,Intern!E:L,8,FALSE))</f>
        <v/>
      </c>
    </row>
    <row r="155" spans="11:20" ht="17.25" customHeight="1" x14ac:dyDescent="0.2">
      <c r="K155" s="106" t="str">
        <f>IF(ISBLANK(C155),"",VLOOKUP(Ausschreibung!G155,Intern!A:F,IF(#REF!="Ja",6,5),FALSE))</f>
        <v/>
      </c>
      <c r="L155" s="79" t="str">
        <f>IF(ISBLANK(C155),"",VLOOKUP(Ausschreibung!G155,Intern!A:D,IF(F155="m",3,4),FALSE))</f>
        <v/>
      </c>
      <c r="M155" s="80" t="str">
        <f>IF(ISBLANK(C155),"",VLOOKUP(Ausschreibung!G155,Intern!A:H,7,FALSE))</f>
        <v/>
      </c>
      <c r="N155" s="5" t="str">
        <f>IF(ISBLANK(C155),"",VLOOKUP(Ausschreibung!G155,Intern!A:H,8,FALSE))</f>
        <v/>
      </c>
      <c r="O155" s="5"/>
      <c r="Q155" s="106" t="str">
        <f>IF(ISBLANK(G155),"",VLOOKUP(Ausschreibung!L155,Intern!E:J,IF(#REF!="Ja",6,5),FALSE))</f>
        <v/>
      </c>
      <c r="R155" s="79" t="str">
        <f>IF(ISBLANK(G155),"",VLOOKUP(Ausschreibung!L155,Intern!E:H,IF(K155="m",3,4),FALSE))</f>
        <v/>
      </c>
      <c r="S155" s="80" t="str">
        <f>IF(ISBLANK(G155),"",VLOOKUP(Ausschreibung!L155,Intern!E:L,7,FALSE))</f>
        <v/>
      </c>
      <c r="T155" s="5" t="str">
        <f>IF(ISBLANK(G155),"",VLOOKUP(Ausschreibung!L155,Intern!E:L,8,FALSE))</f>
        <v/>
      </c>
    </row>
    <row r="156" spans="11:20" ht="17.25" customHeight="1" x14ac:dyDescent="0.2">
      <c r="K156" s="106" t="str">
        <f>IF(ISBLANK(C156),"",VLOOKUP(Ausschreibung!G156,Intern!A:F,IF(#REF!="Ja",6,5),FALSE))</f>
        <v/>
      </c>
      <c r="L156" s="79" t="str">
        <f>IF(ISBLANK(C156),"",VLOOKUP(Ausschreibung!G156,Intern!A:D,IF(F156="m",3,4),FALSE))</f>
        <v/>
      </c>
      <c r="M156" s="80" t="str">
        <f>IF(ISBLANK(C156),"",VLOOKUP(Ausschreibung!G156,Intern!A:H,7,FALSE))</f>
        <v/>
      </c>
      <c r="N156" s="5" t="str">
        <f>IF(ISBLANK(C156),"",VLOOKUP(Ausschreibung!G156,Intern!A:H,8,FALSE))</f>
        <v/>
      </c>
      <c r="O156" s="5"/>
      <c r="Q156" s="106" t="str">
        <f>IF(ISBLANK(G156),"",VLOOKUP(Ausschreibung!L156,Intern!E:J,IF(#REF!="Ja",6,5),FALSE))</f>
        <v/>
      </c>
      <c r="R156" s="79" t="str">
        <f>IF(ISBLANK(G156),"",VLOOKUP(Ausschreibung!L156,Intern!E:H,IF(K156="m",3,4),FALSE))</f>
        <v/>
      </c>
      <c r="S156" s="80" t="str">
        <f>IF(ISBLANK(G156),"",VLOOKUP(Ausschreibung!L156,Intern!E:L,7,FALSE))</f>
        <v/>
      </c>
      <c r="T156" s="5" t="str">
        <f>IF(ISBLANK(G156),"",VLOOKUP(Ausschreibung!L156,Intern!E:L,8,FALSE))</f>
        <v/>
      </c>
    </row>
    <row r="157" spans="11:20" ht="17.25" customHeight="1" x14ac:dyDescent="0.2">
      <c r="K157" s="106" t="str">
        <f>IF(ISBLANK(C157),"",VLOOKUP(Ausschreibung!G157,Intern!A:F,IF(#REF!="Ja",6,5),FALSE))</f>
        <v/>
      </c>
      <c r="L157" s="79" t="str">
        <f>IF(ISBLANK(C157),"",VLOOKUP(Ausschreibung!G157,Intern!A:D,IF(F157="m",3,4),FALSE))</f>
        <v/>
      </c>
      <c r="M157" s="80" t="str">
        <f>IF(ISBLANK(C157),"",VLOOKUP(Ausschreibung!G157,Intern!A:H,7,FALSE))</f>
        <v/>
      </c>
      <c r="N157" s="5" t="str">
        <f>IF(ISBLANK(C157),"",VLOOKUP(Ausschreibung!G157,Intern!A:H,8,FALSE))</f>
        <v/>
      </c>
      <c r="O157" s="5"/>
      <c r="Q157" s="106" t="str">
        <f>IF(ISBLANK(G157),"",VLOOKUP(Ausschreibung!L157,Intern!E:J,IF(#REF!="Ja",6,5),FALSE))</f>
        <v/>
      </c>
      <c r="R157" s="79" t="str">
        <f>IF(ISBLANK(G157),"",VLOOKUP(Ausschreibung!L157,Intern!E:H,IF(K157="m",3,4),FALSE))</f>
        <v/>
      </c>
      <c r="S157" s="80" t="str">
        <f>IF(ISBLANK(G157),"",VLOOKUP(Ausschreibung!L157,Intern!E:L,7,FALSE))</f>
        <v/>
      </c>
      <c r="T157" s="5" t="str">
        <f>IF(ISBLANK(G157),"",VLOOKUP(Ausschreibung!L157,Intern!E:L,8,FALSE))</f>
        <v/>
      </c>
    </row>
    <row r="158" spans="11:20" ht="17.25" customHeight="1" x14ac:dyDescent="0.2">
      <c r="K158" s="106" t="str">
        <f>IF(ISBLANK(C158),"",VLOOKUP(Ausschreibung!G158,Intern!A:F,IF(#REF!="Ja",6,5),FALSE))</f>
        <v/>
      </c>
      <c r="L158" s="79" t="str">
        <f>IF(ISBLANK(C158),"",VLOOKUP(Ausschreibung!G158,Intern!A:D,IF(F158="m",3,4),FALSE))</f>
        <v/>
      </c>
      <c r="M158" s="80" t="str">
        <f>IF(ISBLANK(C158),"",VLOOKUP(Ausschreibung!G158,Intern!A:H,7,FALSE))</f>
        <v/>
      </c>
      <c r="N158" s="5" t="str">
        <f>IF(ISBLANK(C158),"",VLOOKUP(Ausschreibung!G158,Intern!A:H,8,FALSE))</f>
        <v/>
      </c>
      <c r="O158" s="5"/>
      <c r="Q158" s="106" t="str">
        <f>IF(ISBLANK(G158),"",VLOOKUP(Ausschreibung!L158,Intern!E:J,IF(#REF!="Ja",6,5),FALSE))</f>
        <v/>
      </c>
      <c r="R158" s="79" t="str">
        <f>IF(ISBLANK(G158),"",VLOOKUP(Ausschreibung!L158,Intern!E:H,IF(K158="m",3,4),FALSE))</f>
        <v/>
      </c>
      <c r="S158" s="80" t="str">
        <f>IF(ISBLANK(G158),"",VLOOKUP(Ausschreibung!L158,Intern!E:L,7,FALSE))</f>
        <v/>
      </c>
      <c r="T158" s="5" t="str">
        <f>IF(ISBLANK(G158),"",VLOOKUP(Ausschreibung!L158,Intern!E:L,8,FALSE))</f>
        <v/>
      </c>
    </row>
    <row r="159" spans="11:20" ht="17.25" customHeight="1" x14ac:dyDescent="0.2">
      <c r="K159" s="106" t="str">
        <f>IF(ISBLANK(C159),"",VLOOKUP(Ausschreibung!G159,Intern!A:F,IF(#REF!="Ja",6,5),FALSE))</f>
        <v/>
      </c>
      <c r="L159" s="79" t="str">
        <f>IF(ISBLANK(C159),"",VLOOKUP(Ausschreibung!G159,Intern!A:D,IF(F159="m",3,4),FALSE))</f>
        <v/>
      </c>
      <c r="M159" s="80" t="str">
        <f>IF(ISBLANK(C159),"",VLOOKUP(Ausschreibung!G159,Intern!A:H,7,FALSE))</f>
        <v/>
      </c>
      <c r="N159" s="5" t="str">
        <f>IF(ISBLANK(C159),"",VLOOKUP(Ausschreibung!G159,Intern!A:H,8,FALSE))</f>
        <v/>
      </c>
      <c r="O159" s="5"/>
      <c r="Q159" s="106" t="str">
        <f>IF(ISBLANK(G159),"",VLOOKUP(Ausschreibung!L159,Intern!E:J,IF(#REF!="Ja",6,5),FALSE))</f>
        <v/>
      </c>
      <c r="R159" s="79" t="str">
        <f>IF(ISBLANK(G159),"",VLOOKUP(Ausschreibung!L159,Intern!E:H,IF(K159="m",3,4),FALSE))</f>
        <v/>
      </c>
      <c r="S159" s="80" t="str">
        <f>IF(ISBLANK(G159),"",VLOOKUP(Ausschreibung!L159,Intern!E:L,7,FALSE))</f>
        <v/>
      </c>
      <c r="T159" s="5" t="str">
        <f>IF(ISBLANK(G159),"",VLOOKUP(Ausschreibung!L159,Intern!E:L,8,FALSE))</f>
        <v/>
      </c>
    </row>
    <row r="160" spans="11:20" ht="17.25" customHeight="1" x14ac:dyDescent="0.2">
      <c r="K160" s="106" t="str">
        <f>IF(ISBLANK(C160),"",VLOOKUP(Ausschreibung!G160,Intern!A:F,IF(#REF!="Ja",6,5),FALSE))</f>
        <v/>
      </c>
      <c r="L160" s="79" t="str">
        <f>IF(ISBLANK(C160),"",VLOOKUP(Ausschreibung!G160,Intern!A:D,IF(F160="m",3,4),FALSE))</f>
        <v/>
      </c>
      <c r="M160" s="80" t="str">
        <f>IF(ISBLANK(C160),"",VLOOKUP(Ausschreibung!G160,Intern!A:H,7,FALSE))</f>
        <v/>
      </c>
      <c r="N160" s="5" t="str">
        <f>IF(ISBLANK(C160),"",VLOOKUP(Ausschreibung!G160,Intern!A:H,8,FALSE))</f>
        <v/>
      </c>
      <c r="O160" s="5"/>
      <c r="Q160" s="106" t="str">
        <f>IF(ISBLANK(G160),"",VLOOKUP(Ausschreibung!L160,Intern!E:J,IF(#REF!="Ja",6,5),FALSE))</f>
        <v/>
      </c>
      <c r="R160" s="79" t="str">
        <f>IF(ISBLANK(G160),"",VLOOKUP(Ausschreibung!L160,Intern!E:H,IF(K160="m",3,4),FALSE))</f>
        <v/>
      </c>
      <c r="S160" s="80" t="str">
        <f>IF(ISBLANK(G160),"",VLOOKUP(Ausschreibung!L160,Intern!E:L,7,FALSE))</f>
        <v/>
      </c>
      <c r="T160" s="5" t="str">
        <f>IF(ISBLANK(G160),"",VLOOKUP(Ausschreibung!L160,Intern!E:L,8,FALSE))</f>
        <v/>
      </c>
    </row>
    <row r="161" spans="11:20" ht="17.25" customHeight="1" x14ac:dyDescent="0.2">
      <c r="K161" s="106" t="str">
        <f>IF(ISBLANK(C161),"",VLOOKUP(Ausschreibung!G161,Intern!A:F,IF(#REF!="Ja",6,5),FALSE))</f>
        <v/>
      </c>
      <c r="L161" s="79" t="str">
        <f>IF(ISBLANK(C161),"",VLOOKUP(Ausschreibung!G161,Intern!A:D,IF(F161="m",3,4),FALSE))</f>
        <v/>
      </c>
      <c r="M161" s="80" t="str">
        <f>IF(ISBLANK(C161),"",VLOOKUP(Ausschreibung!G161,Intern!A:H,7,FALSE))</f>
        <v/>
      </c>
      <c r="N161" s="5" t="str">
        <f>IF(ISBLANK(C161),"",VLOOKUP(Ausschreibung!G161,Intern!A:H,8,FALSE))</f>
        <v/>
      </c>
      <c r="O161" s="5"/>
      <c r="Q161" s="106" t="str">
        <f>IF(ISBLANK(G161),"",VLOOKUP(Ausschreibung!L161,Intern!E:J,IF(#REF!="Ja",6,5),FALSE))</f>
        <v/>
      </c>
      <c r="R161" s="79" t="str">
        <f>IF(ISBLANK(G161),"",VLOOKUP(Ausschreibung!L161,Intern!E:H,IF(K161="m",3,4),FALSE))</f>
        <v/>
      </c>
      <c r="S161" s="80" t="str">
        <f>IF(ISBLANK(G161),"",VLOOKUP(Ausschreibung!L161,Intern!E:L,7,FALSE))</f>
        <v/>
      </c>
      <c r="T161" s="5" t="str">
        <f>IF(ISBLANK(G161),"",VLOOKUP(Ausschreibung!L161,Intern!E:L,8,FALSE))</f>
        <v/>
      </c>
    </row>
    <row r="162" spans="11:20" ht="17.25" customHeight="1" x14ac:dyDescent="0.2">
      <c r="K162" s="106" t="str">
        <f>IF(ISBLANK(C162),"",VLOOKUP(Ausschreibung!G162,Intern!A:F,IF(#REF!="Ja",6,5),FALSE))</f>
        <v/>
      </c>
      <c r="L162" s="79" t="str">
        <f>IF(ISBLANK(C162),"",VLOOKUP(Ausschreibung!G162,Intern!A:D,IF(F162="m",3,4),FALSE))</f>
        <v/>
      </c>
      <c r="M162" s="80" t="str">
        <f>IF(ISBLANK(C162),"",VLOOKUP(Ausschreibung!G162,Intern!A:H,7,FALSE))</f>
        <v/>
      </c>
      <c r="N162" s="5" t="str">
        <f>IF(ISBLANK(C162),"",VLOOKUP(Ausschreibung!G162,Intern!A:H,8,FALSE))</f>
        <v/>
      </c>
      <c r="O162" s="5"/>
      <c r="Q162" s="106" t="str">
        <f>IF(ISBLANK(G162),"",VLOOKUP(Ausschreibung!L162,Intern!E:J,IF(#REF!="Ja",6,5),FALSE))</f>
        <v/>
      </c>
      <c r="R162" s="79" t="str">
        <f>IF(ISBLANK(G162),"",VLOOKUP(Ausschreibung!L162,Intern!E:H,IF(K162="m",3,4),FALSE))</f>
        <v/>
      </c>
      <c r="S162" s="80" t="str">
        <f>IF(ISBLANK(G162),"",VLOOKUP(Ausschreibung!L162,Intern!E:L,7,FALSE))</f>
        <v/>
      </c>
      <c r="T162" s="5" t="str">
        <f>IF(ISBLANK(G162),"",VLOOKUP(Ausschreibung!L162,Intern!E:L,8,FALSE))</f>
        <v/>
      </c>
    </row>
    <row r="163" spans="11:20" ht="17.25" customHeight="1" x14ac:dyDescent="0.2">
      <c r="K163" s="106" t="str">
        <f>IF(ISBLANK(C163),"",VLOOKUP(Ausschreibung!G163,Intern!A:F,IF(#REF!="Ja",6,5),FALSE))</f>
        <v/>
      </c>
      <c r="L163" s="79" t="str">
        <f>IF(ISBLANK(C163),"",VLOOKUP(Ausschreibung!G163,Intern!A:D,IF(F163="m",3,4),FALSE))</f>
        <v/>
      </c>
      <c r="M163" s="80" t="str">
        <f>IF(ISBLANK(C163),"",VLOOKUP(Ausschreibung!G163,Intern!A:H,7,FALSE))</f>
        <v/>
      </c>
      <c r="N163" s="5" t="str">
        <f>IF(ISBLANK(C163),"",VLOOKUP(Ausschreibung!G163,Intern!A:H,8,FALSE))</f>
        <v/>
      </c>
      <c r="O163" s="5"/>
      <c r="Q163" s="106" t="str">
        <f>IF(ISBLANK(G163),"",VLOOKUP(Ausschreibung!L163,Intern!E:J,IF(#REF!="Ja",6,5),FALSE))</f>
        <v/>
      </c>
      <c r="R163" s="79" t="str">
        <f>IF(ISBLANK(G163),"",VLOOKUP(Ausschreibung!L163,Intern!E:H,IF(K163="m",3,4),FALSE))</f>
        <v/>
      </c>
      <c r="S163" s="80" t="str">
        <f>IF(ISBLANK(G163),"",VLOOKUP(Ausschreibung!L163,Intern!E:L,7,FALSE))</f>
        <v/>
      </c>
      <c r="T163" s="5" t="str">
        <f>IF(ISBLANK(G163),"",VLOOKUP(Ausschreibung!L163,Intern!E:L,8,FALSE))</f>
        <v/>
      </c>
    </row>
    <row r="164" spans="11:20" ht="17.25" customHeight="1" x14ac:dyDescent="0.2">
      <c r="K164" s="106" t="str">
        <f>IF(ISBLANK(C164),"",VLOOKUP(Ausschreibung!G164,Intern!A:F,IF(#REF!="Ja",6,5),FALSE))</f>
        <v/>
      </c>
      <c r="L164" s="79" t="str">
        <f>IF(ISBLANK(C164),"",VLOOKUP(Ausschreibung!G164,Intern!A:D,IF(F164="m",3,4),FALSE))</f>
        <v/>
      </c>
      <c r="M164" s="80" t="str">
        <f>IF(ISBLANK(C164),"",VLOOKUP(Ausschreibung!G164,Intern!A:H,7,FALSE))</f>
        <v/>
      </c>
      <c r="N164" s="5" t="str">
        <f>IF(ISBLANK(C164),"",VLOOKUP(Ausschreibung!G164,Intern!A:H,8,FALSE))</f>
        <v/>
      </c>
      <c r="O164" s="5"/>
      <c r="Q164" s="106" t="str">
        <f>IF(ISBLANK(G164),"",VLOOKUP(Ausschreibung!L164,Intern!E:J,IF(#REF!="Ja",6,5),FALSE))</f>
        <v/>
      </c>
      <c r="R164" s="79" t="str">
        <f>IF(ISBLANK(G164),"",VLOOKUP(Ausschreibung!L164,Intern!E:H,IF(K164="m",3,4),FALSE))</f>
        <v/>
      </c>
      <c r="S164" s="80" t="str">
        <f>IF(ISBLANK(G164),"",VLOOKUP(Ausschreibung!L164,Intern!E:L,7,FALSE))</f>
        <v/>
      </c>
      <c r="T164" s="5" t="str">
        <f>IF(ISBLANK(G164),"",VLOOKUP(Ausschreibung!L164,Intern!E:L,8,FALSE))</f>
        <v/>
      </c>
    </row>
    <row r="165" spans="11:20" ht="17.25" customHeight="1" x14ac:dyDescent="0.2">
      <c r="K165" s="106" t="str">
        <f>IF(ISBLANK(C165),"",VLOOKUP(Ausschreibung!G165,Intern!A:F,IF(#REF!="Ja",6,5),FALSE))</f>
        <v/>
      </c>
      <c r="L165" s="79" t="str">
        <f>IF(ISBLANK(C165),"",VLOOKUP(Ausschreibung!G165,Intern!A:D,IF(F165="m",3,4),FALSE))</f>
        <v/>
      </c>
      <c r="M165" s="80" t="str">
        <f>IF(ISBLANK(C165),"",VLOOKUP(Ausschreibung!G165,Intern!A:H,7,FALSE))</f>
        <v/>
      </c>
      <c r="N165" s="5" t="str">
        <f>IF(ISBLANK(C165),"",VLOOKUP(Ausschreibung!G165,Intern!A:H,8,FALSE))</f>
        <v/>
      </c>
      <c r="O165" s="5"/>
      <c r="Q165" s="106" t="str">
        <f>IF(ISBLANK(G165),"",VLOOKUP(Ausschreibung!L165,Intern!E:J,IF(#REF!="Ja",6,5),FALSE))</f>
        <v/>
      </c>
      <c r="R165" s="79" t="str">
        <f>IF(ISBLANK(G165),"",VLOOKUP(Ausschreibung!L165,Intern!E:H,IF(K165="m",3,4),FALSE))</f>
        <v/>
      </c>
      <c r="S165" s="80" t="str">
        <f>IF(ISBLANK(G165),"",VLOOKUP(Ausschreibung!L165,Intern!E:L,7,FALSE))</f>
        <v/>
      </c>
      <c r="T165" s="5" t="str">
        <f>IF(ISBLANK(G165),"",VLOOKUP(Ausschreibung!L165,Intern!E:L,8,FALSE))</f>
        <v/>
      </c>
    </row>
    <row r="166" spans="11:20" ht="17.25" customHeight="1" x14ac:dyDescent="0.2">
      <c r="K166" s="106" t="str">
        <f>IF(ISBLANK(C166),"",VLOOKUP(Ausschreibung!G166,Intern!A:F,IF(#REF!="Ja",6,5),FALSE))</f>
        <v/>
      </c>
      <c r="L166" s="79" t="str">
        <f>IF(ISBLANK(C166),"",VLOOKUP(Ausschreibung!G166,Intern!A:D,IF(F166="m",3,4),FALSE))</f>
        <v/>
      </c>
      <c r="M166" s="80" t="str">
        <f>IF(ISBLANK(C166),"",VLOOKUP(Ausschreibung!G166,Intern!A:H,7,FALSE))</f>
        <v/>
      </c>
      <c r="N166" s="5" t="str">
        <f>IF(ISBLANK(C166),"",VLOOKUP(Ausschreibung!G166,Intern!A:H,8,FALSE))</f>
        <v/>
      </c>
      <c r="O166" s="5"/>
      <c r="Q166" s="106" t="str">
        <f>IF(ISBLANK(G166),"",VLOOKUP(Ausschreibung!L166,Intern!E:J,IF(#REF!="Ja",6,5),FALSE))</f>
        <v/>
      </c>
      <c r="R166" s="79" t="str">
        <f>IF(ISBLANK(G166),"",VLOOKUP(Ausschreibung!L166,Intern!E:H,IF(K166="m",3,4),FALSE))</f>
        <v/>
      </c>
      <c r="S166" s="80" t="str">
        <f>IF(ISBLANK(G166),"",VLOOKUP(Ausschreibung!L166,Intern!E:L,7,FALSE))</f>
        <v/>
      </c>
      <c r="T166" s="5" t="str">
        <f>IF(ISBLANK(G166),"",VLOOKUP(Ausschreibung!L166,Intern!E:L,8,FALSE))</f>
        <v/>
      </c>
    </row>
    <row r="167" spans="11:20" ht="17.25" customHeight="1" x14ac:dyDescent="0.2">
      <c r="K167" s="106" t="str">
        <f>IF(ISBLANK(C167),"",VLOOKUP(Ausschreibung!G167,Intern!A:F,IF(#REF!="Ja",6,5),FALSE))</f>
        <v/>
      </c>
      <c r="L167" s="79" t="str">
        <f>IF(ISBLANK(C167),"",VLOOKUP(Ausschreibung!G167,Intern!A:D,IF(F167="m",3,4),FALSE))</f>
        <v/>
      </c>
      <c r="M167" s="80" t="str">
        <f>IF(ISBLANK(C167),"",VLOOKUP(Ausschreibung!G167,Intern!A:H,7,FALSE))</f>
        <v/>
      </c>
      <c r="N167" s="5" t="str">
        <f>IF(ISBLANK(C167),"",VLOOKUP(Ausschreibung!G167,Intern!A:H,8,FALSE))</f>
        <v/>
      </c>
      <c r="O167" s="5"/>
      <c r="Q167" s="106" t="str">
        <f>IF(ISBLANK(G167),"",VLOOKUP(Ausschreibung!L167,Intern!E:J,IF(#REF!="Ja",6,5),FALSE))</f>
        <v/>
      </c>
      <c r="R167" s="79" t="str">
        <f>IF(ISBLANK(G167),"",VLOOKUP(Ausschreibung!L167,Intern!E:H,IF(K167="m",3,4),FALSE))</f>
        <v/>
      </c>
      <c r="S167" s="80" t="str">
        <f>IF(ISBLANK(G167),"",VLOOKUP(Ausschreibung!L167,Intern!E:L,7,FALSE))</f>
        <v/>
      </c>
      <c r="T167" s="5" t="str">
        <f>IF(ISBLANK(G167),"",VLOOKUP(Ausschreibung!L167,Intern!E:L,8,FALSE))</f>
        <v/>
      </c>
    </row>
    <row r="168" spans="11:20" ht="17.25" customHeight="1" x14ac:dyDescent="0.2">
      <c r="K168" s="106" t="str">
        <f>IF(ISBLANK(C168),"",VLOOKUP(Ausschreibung!G168,Intern!A:F,IF(#REF!="Ja",6,5),FALSE))</f>
        <v/>
      </c>
      <c r="L168" s="79" t="str">
        <f>IF(ISBLANK(C168),"",VLOOKUP(Ausschreibung!G168,Intern!A:D,IF(F168="m",3,4),FALSE))</f>
        <v/>
      </c>
      <c r="M168" s="80" t="str">
        <f>IF(ISBLANK(C168),"",VLOOKUP(Ausschreibung!G168,Intern!A:H,7,FALSE))</f>
        <v/>
      </c>
      <c r="N168" s="5" t="str">
        <f>IF(ISBLANK(C168),"",VLOOKUP(Ausschreibung!G168,Intern!A:H,8,FALSE))</f>
        <v/>
      </c>
      <c r="O168" s="5"/>
      <c r="Q168" s="106" t="str">
        <f>IF(ISBLANK(G168),"",VLOOKUP(Ausschreibung!L168,Intern!E:J,IF(#REF!="Ja",6,5),FALSE))</f>
        <v/>
      </c>
      <c r="R168" s="79" t="str">
        <f>IF(ISBLANK(G168),"",VLOOKUP(Ausschreibung!L168,Intern!E:H,IF(K168="m",3,4),FALSE))</f>
        <v/>
      </c>
      <c r="S168" s="80" t="str">
        <f>IF(ISBLANK(G168),"",VLOOKUP(Ausschreibung!L168,Intern!E:L,7,FALSE))</f>
        <v/>
      </c>
      <c r="T168" s="5" t="str">
        <f>IF(ISBLANK(G168),"",VLOOKUP(Ausschreibung!L168,Intern!E:L,8,FALSE))</f>
        <v/>
      </c>
    </row>
    <row r="169" spans="11:20" ht="17.25" customHeight="1" x14ac:dyDescent="0.2">
      <c r="K169" s="106" t="str">
        <f>IF(ISBLANK(C169),"",VLOOKUP(Ausschreibung!G169,Intern!A:F,IF(#REF!="Ja",6,5),FALSE))</f>
        <v/>
      </c>
      <c r="L169" s="79" t="str">
        <f>IF(ISBLANK(C169),"",VLOOKUP(Ausschreibung!G169,Intern!A:D,IF(F169="m",3,4),FALSE))</f>
        <v/>
      </c>
      <c r="M169" s="80" t="str">
        <f>IF(ISBLANK(C169),"",VLOOKUP(Ausschreibung!G169,Intern!A:H,7,FALSE))</f>
        <v/>
      </c>
      <c r="N169" s="5" t="str">
        <f>IF(ISBLANK(C169),"",VLOOKUP(Ausschreibung!G169,Intern!A:H,8,FALSE))</f>
        <v/>
      </c>
      <c r="O169" s="5"/>
      <c r="Q169" s="106" t="str">
        <f>IF(ISBLANK(G169),"",VLOOKUP(Ausschreibung!L169,Intern!E:J,IF(#REF!="Ja",6,5),FALSE))</f>
        <v/>
      </c>
      <c r="R169" s="79" t="str">
        <f>IF(ISBLANK(G169),"",VLOOKUP(Ausschreibung!L169,Intern!E:H,IF(K169="m",3,4),FALSE))</f>
        <v/>
      </c>
      <c r="S169" s="80" t="str">
        <f>IF(ISBLANK(G169),"",VLOOKUP(Ausschreibung!L169,Intern!E:L,7,FALSE))</f>
        <v/>
      </c>
      <c r="T169" s="5" t="str">
        <f>IF(ISBLANK(G169),"",VLOOKUP(Ausschreibung!L169,Intern!E:L,8,FALSE))</f>
        <v/>
      </c>
    </row>
    <row r="170" spans="11:20" ht="17.25" customHeight="1" x14ac:dyDescent="0.2">
      <c r="K170" s="106" t="str">
        <f>IF(ISBLANK(C170),"",VLOOKUP(Ausschreibung!G170,Intern!A:F,IF(#REF!="Ja",6,5),FALSE))</f>
        <v/>
      </c>
      <c r="L170" s="79" t="str">
        <f>IF(ISBLANK(C170),"",VLOOKUP(Ausschreibung!G170,Intern!A:D,IF(F170="m",3,4),FALSE))</f>
        <v/>
      </c>
      <c r="M170" s="80" t="str">
        <f>IF(ISBLANK(C170),"",VLOOKUP(Ausschreibung!G170,Intern!A:H,7,FALSE))</f>
        <v/>
      </c>
      <c r="N170" s="5" t="str">
        <f>IF(ISBLANK(C170),"",VLOOKUP(Ausschreibung!G170,Intern!A:H,8,FALSE))</f>
        <v/>
      </c>
      <c r="O170" s="5"/>
      <c r="Q170" s="106" t="str">
        <f>IF(ISBLANK(G170),"",VLOOKUP(Ausschreibung!L170,Intern!E:J,IF(#REF!="Ja",6,5),FALSE))</f>
        <v/>
      </c>
      <c r="R170" s="79" t="str">
        <f>IF(ISBLANK(G170),"",VLOOKUP(Ausschreibung!L170,Intern!E:H,IF(K170="m",3,4),FALSE))</f>
        <v/>
      </c>
      <c r="S170" s="80" t="str">
        <f>IF(ISBLANK(G170),"",VLOOKUP(Ausschreibung!L170,Intern!E:L,7,FALSE))</f>
        <v/>
      </c>
      <c r="T170" s="5" t="str">
        <f>IF(ISBLANK(G170),"",VLOOKUP(Ausschreibung!L170,Intern!E:L,8,FALSE))</f>
        <v/>
      </c>
    </row>
    <row r="171" spans="11:20" ht="17.25" customHeight="1" x14ac:dyDescent="0.2">
      <c r="K171" s="106" t="str">
        <f>IF(ISBLANK(C171),"",VLOOKUP(Ausschreibung!G171,Intern!A:F,IF(#REF!="Ja",6,5),FALSE))</f>
        <v/>
      </c>
      <c r="L171" s="79" t="str">
        <f>IF(ISBLANK(C171),"",VLOOKUP(Ausschreibung!G171,Intern!A:D,IF(F171="m",3,4),FALSE))</f>
        <v/>
      </c>
      <c r="M171" s="80" t="str">
        <f>IF(ISBLANK(C171),"",VLOOKUP(Ausschreibung!G171,Intern!A:H,7,FALSE))</f>
        <v/>
      </c>
      <c r="N171" s="5" t="str">
        <f>IF(ISBLANK(C171),"",VLOOKUP(Ausschreibung!G171,Intern!A:H,8,FALSE))</f>
        <v/>
      </c>
      <c r="O171" s="5"/>
      <c r="Q171" s="106" t="str">
        <f>IF(ISBLANK(G171),"",VLOOKUP(Ausschreibung!L171,Intern!E:J,IF(#REF!="Ja",6,5),FALSE))</f>
        <v/>
      </c>
      <c r="R171" s="79" t="str">
        <f>IF(ISBLANK(G171),"",VLOOKUP(Ausschreibung!L171,Intern!E:H,IF(K171="m",3,4),FALSE))</f>
        <v/>
      </c>
      <c r="S171" s="80" t="str">
        <f>IF(ISBLANK(G171),"",VLOOKUP(Ausschreibung!L171,Intern!E:L,7,FALSE))</f>
        <v/>
      </c>
      <c r="T171" s="5" t="str">
        <f>IF(ISBLANK(G171),"",VLOOKUP(Ausschreibung!L171,Intern!E:L,8,FALSE))</f>
        <v/>
      </c>
    </row>
    <row r="172" spans="11:20" ht="17.25" customHeight="1" x14ac:dyDescent="0.2">
      <c r="K172" s="106" t="str">
        <f>IF(ISBLANK(C172),"",VLOOKUP(Ausschreibung!G172,Intern!A:F,IF(#REF!="Ja",6,5),FALSE))</f>
        <v/>
      </c>
      <c r="L172" s="79" t="str">
        <f>IF(ISBLANK(C172),"",VLOOKUP(Ausschreibung!G172,Intern!A:D,IF(F172="m",3,4),FALSE))</f>
        <v/>
      </c>
      <c r="M172" s="80" t="str">
        <f>IF(ISBLANK(C172),"",VLOOKUP(Ausschreibung!G172,Intern!A:H,7,FALSE))</f>
        <v/>
      </c>
      <c r="N172" s="5" t="str">
        <f>IF(ISBLANK(C172),"",VLOOKUP(Ausschreibung!G172,Intern!A:H,8,FALSE))</f>
        <v/>
      </c>
      <c r="O172" s="5"/>
      <c r="Q172" s="106" t="str">
        <f>IF(ISBLANK(G172),"",VLOOKUP(Ausschreibung!L172,Intern!E:J,IF(#REF!="Ja",6,5),FALSE))</f>
        <v/>
      </c>
      <c r="R172" s="79" t="str">
        <f>IF(ISBLANK(G172),"",VLOOKUP(Ausschreibung!L172,Intern!E:H,IF(K172="m",3,4),FALSE))</f>
        <v/>
      </c>
      <c r="S172" s="80" t="str">
        <f>IF(ISBLANK(G172),"",VLOOKUP(Ausschreibung!L172,Intern!E:L,7,FALSE))</f>
        <v/>
      </c>
      <c r="T172" s="5" t="str">
        <f>IF(ISBLANK(G172),"",VLOOKUP(Ausschreibung!L172,Intern!E:L,8,FALSE))</f>
        <v/>
      </c>
    </row>
    <row r="173" spans="11:20" ht="17.25" customHeight="1" x14ac:dyDescent="0.2">
      <c r="K173" s="106" t="str">
        <f>IF(ISBLANK(C173),"",VLOOKUP(Ausschreibung!G173,Intern!A:F,IF(#REF!="Ja",6,5),FALSE))</f>
        <v/>
      </c>
      <c r="L173" s="79" t="str">
        <f>IF(ISBLANK(C173),"",VLOOKUP(Ausschreibung!G173,Intern!A:D,IF(F173="m",3,4),FALSE))</f>
        <v/>
      </c>
      <c r="M173" s="80" t="str">
        <f>IF(ISBLANK(C173),"",VLOOKUP(Ausschreibung!G173,Intern!A:H,7,FALSE))</f>
        <v/>
      </c>
      <c r="N173" s="5" t="str">
        <f>IF(ISBLANK(C173),"",VLOOKUP(Ausschreibung!G173,Intern!A:H,8,FALSE))</f>
        <v/>
      </c>
      <c r="O173" s="5"/>
      <c r="Q173" s="106" t="str">
        <f>IF(ISBLANK(G173),"",VLOOKUP(Ausschreibung!L173,Intern!E:J,IF(#REF!="Ja",6,5),FALSE))</f>
        <v/>
      </c>
      <c r="R173" s="79" t="str">
        <f>IF(ISBLANK(G173),"",VLOOKUP(Ausschreibung!L173,Intern!E:H,IF(K173="m",3,4),FALSE))</f>
        <v/>
      </c>
      <c r="S173" s="80" t="str">
        <f>IF(ISBLANK(G173),"",VLOOKUP(Ausschreibung!L173,Intern!E:L,7,FALSE))</f>
        <v/>
      </c>
      <c r="T173" s="5" t="str">
        <f>IF(ISBLANK(G173),"",VLOOKUP(Ausschreibung!L173,Intern!E:L,8,FALSE))</f>
        <v/>
      </c>
    </row>
    <row r="174" spans="11:20" ht="17.25" customHeight="1" x14ac:dyDescent="0.2">
      <c r="K174" s="106" t="str">
        <f>IF(ISBLANK(C174),"",VLOOKUP(Ausschreibung!G174,Intern!A:F,IF(#REF!="Ja",6,5),FALSE))</f>
        <v/>
      </c>
      <c r="L174" s="79" t="str">
        <f>IF(ISBLANK(C174),"",VLOOKUP(Ausschreibung!G174,Intern!A:D,IF(F174="m",3,4),FALSE))</f>
        <v/>
      </c>
      <c r="M174" s="80" t="str">
        <f>IF(ISBLANK(C174),"",VLOOKUP(Ausschreibung!G174,Intern!A:H,7,FALSE))</f>
        <v/>
      </c>
      <c r="N174" s="5" t="str">
        <f>IF(ISBLANK(C174),"",VLOOKUP(Ausschreibung!G174,Intern!A:H,8,FALSE))</f>
        <v/>
      </c>
      <c r="O174" s="5"/>
      <c r="Q174" s="106" t="str">
        <f>IF(ISBLANK(G174),"",VLOOKUP(Ausschreibung!L174,Intern!E:J,IF(#REF!="Ja",6,5),FALSE))</f>
        <v/>
      </c>
      <c r="R174" s="79" t="str">
        <f>IF(ISBLANK(G174),"",VLOOKUP(Ausschreibung!L174,Intern!E:H,IF(K174="m",3,4),FALSE))</f>
        <v/>
      </c>
      <c r="S174" s="80" t="str">
        <f>IF(ISBLANK(G174),"",VLOOKUP(Ausschreibung!L174,Intern!E:L,7,FALSE))</f>
        <v/>
      </c>
      <c r="T174" s="5" t="str">
        <f>IF(ISBLANK(G174),"",VLOOKUP(Ausschreibung!L174,Intern!E:L,8,FALSE))</f>
        <v/>
      </c>
    </row>
    <row r="175" spans="11:20" ht="17.25" customHeight="1" x14ac:dyDescent="0.2">
      <c r="K175" s="106" t="str">
        <f>IF(ISBLANK(C175),"",VLOOKUP(Ausschreibung!G175,Intern!A:F,IF(#REF!="Ja",6,5),FALSE))</f>
        <v/>
      </c>
      <c r="L175" s="79" t="str">
        <f>IF(ISBLANK(C175),"",VLOOKUP(Ausschreibung!G175,Intern!A:D,IF(F175="m",3,4),FALSE))</f>
        <v/>
      </c>
      <c r="M175" s="80" t="str">
        <f>IF(ISBLANK(C175),"",VLOOKUP(Ausschreibung!G175,Intern!A:H,7,FALSE))</f>
        <v/>
      </c>
      <c r="N175" s="5" t="str">
        <f>IF(ISBLANK(C175),"",VLOOKUP(Ausschreibung!G175,Intern!A:H,8,FALSE))</f>
        <v/>
      </c>
      <c r="O175" s="5"/>
      <c r="Q175" s="106" t="str">
        <f>IF(ISBLANK(G175),"",VLOOKUP(Ausschreibung!L175,Intern!E:J,IF(#REF!="Ja",6,5),FALSE))</f>
        <v/>
      </c>
      <c r="R175" s="79" t="str">
        <f>IF(ISBLANK(G175),"",VLOOKUP(Ausschreibung!L175,Intern!E:H,IF(K175="m",3,4),FALSE))</f>
        <v/>
      </c>
      <c r="S175" s="80" t="str">
        <f>IF(ISBLANK(G175),"",VLOOKUP(Ausschreibung!L175,Intern!E:L,7,FALSE))</f>
        <v/>
      </c>
      <c r="T175" s="5" t="str">
        <f>IF(ISBLANK(G175),"",VLOOKUP(Ausschreibung!L175,Intern!E:L,8,FALSE))</f>
        <v/>
      </c>
    </row>
    <row r="176" spans="11:20" ht="17.25" customHeight="1" x14ac:dyDescent="0.2">
      <c r="K176" s="106" t="str">
        <f>IF(ISBLANK(C176),"",VLOOKUP(Ausschreibung!G176,Intern!A:F,IF(#REF!="Ja",6,5),FALSE))</f>
        <v/>
      </c>
      <c r="L176" s="79" t="str">
        <f>IF(ISBLANK(C176),"",VLOOKUP(Ausschreibung!G176,Intern!A:D,IF(F176="m",3,4),FALSE))</f>
        <v/>
      </c>
      <c r="M176" s="80" t="str">
        <f>IF(ISBLANK(C176),"",VLOOKUP(Ausschreibung!G176,Intern!A:H,7,FALSE))</f>
        <v/>
      </c>
      <c r="N176" s="5" t="str">
        <f>IF(ISBLANK(C176),"",VLOOKUP(Ausschreibung!G176,Intern!A:H,8,FALSE))</f>
        <v/>
      </c>
      <c r="O176" s="5"/>
      <c r="Q176" s="106" t="str">
        <f>IF(ISBLANK(G176),"",VLOOKUP(Ausschreibung!L176,Intern!E:J,IF(#REF!="Ja",6,5),FALSE))</f>
        <v/>
      </c>
      <c r="R176" s="79" t="str">
        <f>IF(ISBLANK(G176),"",VLOOKUP(Ausschreibung!L176,Intern!E:H,IF(K176="m",3,4),FALSE))</f>
        <v/>
      </c>
      <c r="S176" s="80" t="str">
        <f>IF(ISBLANK(G176),"",VLOOKUP(Ausschreibung!L176,Intern!E:L,7,FALSE))</f>
        <v/>
      </c>
      <c r="T176" s="5" t="str">
        <f>IF(ISBLANK(G176),"",VLOOKUP(Ausschreibung!L176,Intern!E:L,8,FALSE))</f>
        <v/>
      </c>
    </row>
    <row r="177" spans="11:20" ht="17.25" customHeight="1" x14ac:dyDescent="0.2">
      <c r="K177" s="106" t="str">
        <f>IF(ISBLANK(C177),"",VLOOKUP(Ausschreibung!G177,Intern!A:F,IF(#REF!="Ja",6,5),FALSE))</f>
        <v/>
      </c>
      <c r="L177" s="79" t="str">
        <f>IF(ISBLANK(C177),"",VLOOKUP(Ausschreibung!G177,Intern!A:D,IF(F177="m",3,4),FALSE))</f>
        <v/>
      </c>
      <c r="M177" s="80" t="str">
        <f>IF(ISBLANK(C177),"",VLOOKUP(Ausschreibung!G177,Intern!A:H,7,FALSE))</f>
        <v/>
      </c>
      <c r="N177" s="5" t="str">
        <f>IF(ISBLANK(C177),"",VLOOKUP(Ausschreibung!G177,Intern!A:H,8,FALSE))</f>
        <v/>
      </c>
      <c r="O177" s="5"/>
      <c r="Q177" s="106" t="str">
        <f>IF(ISBLANK(G177),"",VLOOKUP(Ausschreibung!L177,Intern!E:J,IF(#REF!="Ja",6,5),FALSE))</f>
        <v/>
      </c>
      <c r="R177" s="79" t="str">
        <f>IF(ISBLANK(G177),"",VLOOKUP(Ausschreibung!L177,Intern!E:H,IF(K177="m",3,4),FALSE))</f>
        <v/>
      </c>
      <c r="S177" s="80" t="str">
        <f>IF(ISBLANK(G177),"",VLOOKUP(Ausschreibung!L177,Intern!E:L,7,FALSE))</f>
        <v/>
      </c>
      <c r="T177" s="5" t="str">
        <f>IF(ISBLANK(G177),"",VLOOKUP(Ausschreibung!L177,Intern!E:L,8,FALSE))</f>
        <v/>
      </c>
    </row>
    <row r="178" spans="11:20" ht="17.25" customHeight="1" x14ac:dyDescent="0.2">
      <c r="K178" s="106" t="str">
        <f>IF(ISBLANK(C178),"",VLOOKUP(Ausschreibung!G178,Intern!A:F,IF(#REF!="Ja",6,5),FALSE))</f>
        <v/>
      </c>
      <c r="L178" s="79" t="str">
        <f>IF(ISBLANK(C178),"",VLOOKUP(Ausschreibung!G178,Intern!A:D,IF(F178="m",3,4),FALSE))</f>
        <v/>
      </c>
      <c r="M178" s="80" t="str">
        <f>IF(ISBLANK(C178),"",VLOOKUP(Ausschreibung!G178,Intern!A:H,7,FALSE))</f>
        <v/>
      </c>
      <c r="N178" s="5" t="str">
        <f>IF(ISBLANK(C178),"",VLOOKUP(Ausschreibung!G178,Intern!A:H,8,FALSE))</f>
        <v/>
      </c>
      <c r="O178" s="5"/>
      <c r="Q178" s="106" t="str">
        <f>IF(ISBLANK(G178),"",VLOOKUP(Ausschreibung!L178,Intern!E:J,IF(#REF!="Ja",6,5),FALSE))</f>
        <v/>
      </c>
      <c r="R178" s="79" t="str">
        <f>IF(ISBLANK(G178),"",VLOOKUP(Ausschreibung!L178,Intern!E:H,IF(K178="m",3,4),FALSE))</f>
        <v/>
      </c>
      <c r="S178" s="80" t="str">
        <f>IF(ISBLANK(G178),"",VLOOKUP(Ausschreibung!L178,Intern!E:L,7,FALSE))</f>
        <v/>
      </c>
      <c r="T178" s="5" t="str">
        <f>IF(ISBLANK(G178),"",VLOOKUP(Ausschreibung!L178,Intern!E:L,8,FALSE))</f>
        <v/>
      </c>
    </row>
    <row r="179" spans="11:20" ht="17.25" customHeight="1" x14ac:dyDescent="0.2">
      <c r="K179" s="106" t="str">
        <f>IF(ISBLANK(C179),"",VLOOKUP(Ausschreibung!G179,Intern!A:F,IF(#REF!="Ja",6,5),FALSE))</f>
        <v/>
      </c>
      <c r="L179" s="79" t="str">
        <f>IF(ISBLANK(C179),"",VLOOKUP(Ausschreibung!G179,Intern!A:D,IF(F179="m",3,4),FALSE))</f>
        <v/>
      </c>
      <c r="M179" s="80" t="str">
        <f>IF(ISBLANK(C179),"",VLOOKUP(Ausschreibung!G179,Intern!A:H,7,FALSE))</f>
        <v/>
      </c>
      <c r="N179" s="5" t="str">
        <f>IF(ISBLANK(C179),"",VLOOKUP(Ausschreibung!G179,Intern!A:H,8,FALSE))</f>
        <v/>
      </c>
      <c r="O179" s="5"/>
      <c r="Q179" s="106" t="str">
        <f>IF(ISBLANK(G179),"",VLOOKUP(Ausschreibung!L179,Intern!E:J,IF(#REF!="Ja",6,5),FALSE))</f>
        <v/>
      </c>
      <c r="R179" s="79" t="str">
        <f>IF(ISBLANK(G179),"",VLOOKUP(Ausschreibung!L179,Intern!E:H,IF(K179="m",3,4),FALSE))</f>
        <v/>
      </c>
      <c r="S179" s="80" t="str">
        <f>IF(ISBLANK(G179),"",VLOOKUP(Ausschreibung!L179,Intern!E:L,7,FALSE))</f>
        <v/>
      </c>
      <c r="T179" s="5" t="str">
        <f>IF(ISBLANK(G179),"",VLOOKUP(Ausschreibung!L179,Intern!E:L,8,FALSE))</f>
        <v/>
      </c>
    </row>
    <row r="180" spans="11:20" ht="17.25" customHeight="1" x14ac:dyDescent="0.2">
      <c r="K180" s="106" t="str">
        <f>IF(ISBLANK(C180),"",VLOOKUP(Ausschreibung!G180,Intern!A:F,IF(#REF!="Ja",6,5),FALSE))</f>
        <v/>
      </c>
      <c r="L180" s="79" t="str">
        <f>IF(ISBLANK(C180),"",VLOOKUP(Ausschreibung!G180,Intern!A:D,IF(F180="m",3,4),FALSE))</f>
        <v/>
      </c>
      <c r="M180" s="80" t="str">
        <f>IF(ISBLANK(C180),"",VLOOKUP(Ausschreibung!G180,Intern!A:H,7,FALSE))</f>
        <v/>
      </c>
      <c r="N180" s="5" t="str">
        <f>IF(ISBLANK(C180),"",VLOOKUP(Ausschreibung!G180,Intern!A:H,8,FALSE))</f>
        <v/>
      </c>
      <c r="O180" s="5"/>
      <c r="Q180" s="106" t="str">
        <f>IF(ISBLANK(G180),"",VLOOKUP(Ausschreibung!L180,Intern!E:J,IF(#REF!="Ja",6,5),FALSE))</f>
        <v/>
      </c>
      <c r="R180" s="79" t="str">
        <f>IF(ISBLANK(G180),"",VLOOKUP(Ausschreibung!L180,Intern!E:H,IF(K180="m",3,4),FALSE))</f>
        <v/>
      </c>
      <c r="S180" s="80" t="str">
        <f>IF(ISBLANK(G180),"",VLOOKUP(Ausschreibung!L180,Intern!E:L,7,FALSE))</f>
        <v/>
      </c>
      <c r="T180" s="5" t="str">
        <f>IF(ISBLANK(G180),"",VLOOKUP(Ausschreibung!L180,Intern!E:L,8,FALSE))</f>
        <v/>
      </c>
    </row>
    <row r="181" spans="11:20" ht="17.25" customHeight="1" x14ac:dyDescent="0.2">
      <c r="K181" s="106" t="str">
        <f>IF(ISBLANK(C181),"",VLOOKUP(Ausschreibung!G181,Intern!A:F,IF(#REF!="Ja",6,5),FALSE))</f>
        <v/>
      </c>
      <c r="L181" s="79" t="str">
        <f>IF(ISBLANK(C181),"",VLOOKUP(Ausschreibung!G181,Intern!A:D,IF(F181="m",3,4),FALSE))</f>
        <v/>
      </c>
      <c r="M181" s="80" t="str">
        <f>IF(ISBLANK(C181),"",VLOOKUP(Ausschreibung!G181,Intern!A:H,7,FALSE))</f>
        <v/>
      </c>
      <c r="N181" s="5" t="str">
        <f>IF(ISBLANK(C181),"",VLOOKUP(Ausschreibung!G181,Intern!A:H,8,FALSE))</f>
        <v/>
      </c>
      <c r="O181" s="5"/>
      <c r="Q181" s="106" t="str">
        <f>IF(ISBLANK(G181),"",VLOOKUP(Ausschreibung!L181,Intern!E:J,IF(#REF!="Ja",6,5),FALSE))</f>
        <v/>
      </c>
      <c r="R181" s="79" t="str">
        <f>IF(ISBLANK(G181),"",VLOOKUP(Ausschreibung!L181,Intern!E:H,IF(K181="m",3,4),FALSE))</f>
        <v/>
      </c>
      <c r="S181" s="80" t="str">
        <f>IF(ISBLANK(G181),"",VLOOKUP(Ausschreibung!L181,Intern!E:L,7,FALSE))</f>
        <v/>
      </c>
      <c r="T181" s="5" t="str">
        <f>IF(ISBLANK(G181),"",VLOOKUP(Ausschreibung!L181,Intern!E:L,8,FALSE))</f>
        <v/>
      </c>
    </row>
    <row r="182" spans="11:20" ht="17.25" customHeight="1" x14ac:dyDescent="0.2">
      <c r="K182" s="106" t="str">
        <f>IF(ISBLANK(C182),"",VLOOKUP(Ausschreibung!G182,Intern!A:F,IF(#REF!="Ja",6,5),FALSE))</f>
        <v/>
      </c>
      <c r="L182" s="79" t="str">
        <f>IF(ISBLANK(C182),"",VLOOKUP(Ausschreibung!G182,Intern!A:D,IF(F182="m",3,4),FALSE))</f>
        <v/>
      </c>
      <c r="M182" s="80" t="str">
        <f>IF(ISBLANK(C182),"",VLOOKUP(Ausschreibung!G182,Intern!A:H,7,FALSE))</f>
        <v/>
      </c>
      <c r="N182" s="5" t="str">
        <f>IF(ISBLANK(C182),"",VLOOKUP(Ausschreibung!G182,Intern!A:H,8,FALSE))</f>
        <v/>
      </c>
      <c r="O182" s="5"/>
      <c r="Q182" s="106" t="str">
        <f>IF(ISBLANK(G182),"",VLOOKUP(Ausschreibung!L182,Intern!E:J,IF(#REF!="Ja",6,5),FALSE))</f>
        <v/>
      </c>
      <c r="R182" s="79" t="str">
        <f>IF(ISBLANK(G182),"",VLOOKUP(Ausschreibung!L182,Intern!E:H,IF(K182="m",3,4),FALSE))</f>
        <v/>
      </c>
      <c r="S182" s="80" t="str">
        <f>IF(ISBLANK(G182),"",VLOOKUP(Ausschreibung!L182,Intern!E:L,7,FALSE))</f>
        <v/>
      </c>
      <c r="T182" s="5" t="str">
        <f>IF(ISBLANK(G182),"",VLOOKUP(Ausschreibung!L182,Intern!E:L,8,FALSE))</f>
        <v/>
      </c>
    </row>
    <row r="183" spans="11:20" ht="17.25" customHeight="1" x14ac:dyDescent="0.2">
      <c r="K183" s="106" t="str">
        <f>IF(ISBLANK(C183),"",VLOOKUP(Ausschreibung!G183,Intern!A:F,IF(#REF!="Ja",6,5),FALSE))</f>
        <v/>
      </c>
      <c r="L183" s="79" t="str">
        <f>IF(ISBLANK(C183),"",VLOOKUP(Ausschreibung!G183,Intern!A:D,IF(F183="m",3,4),FALSE))</f>
        <v/>
      </c>
      <c r="M183" s="80" t="str">
        <f>IF(ISBLANK(C183),"",VLOOKUP(Ausschreibung!G183,Intern!A:H,7,FALSE))</f>
        <v/>
      </c>
      <c r="N183" s="5" t="str">
        <f>IF(ISBLANK(C183),"",VLOOKUP(Ausschreibung!G183,Intern!A:H,8,FALSE))</f>
        <v/>
      </c>
      <c r="O183" s="5"/>
      <c r="Q183" s="106" t="str">
        <f>IF(ISBLANK(G183),"",VLOOKUP(Ausschreibung!L183,Intern!E:J,IF(#REF!="Ja",6,5),FALSE))</f>
        <v/>
      </c>
      <c r="R183" s="79" t="str">
        <f>IF(ISBLANK(G183),"",VLOOKUP(Ausschreibung!L183,Intern!E:H,IF(K183="m",3,4),FALSE))</f>
        <v/>
      </c>
      <c r="S183" s="80" t="str">
        <f>IF(ISBLANK(G183),"",VLOOKUP(Ausschreibung!L183,Intern!E:L,7,FALSE))</f>
        <v/>
      </c>
      <c r="T183" s="5" t="str">
        <f>IF(ISBLANK(G183),"",VLOOKUP(Ausschreibung!L183,Intern!E:L,8,FALSE))</f>
        <v/>
      </c>
    </row>
    <row r="184" spans="11:20" ht="17.25" customHeight="1" x14ac:dyDescent="0.2">
      <c r="K184" s="106" t="str">
        <f>IF(ISBLANK(C184),"",VLOOKUP(Ausschreibung!G184,Intern!A:F,IF(#REF!="Ja",6,5),FALSE))</f>
        <v/>
      </c>
      <c r="L184" s="79" t="str">
        <f>IF(ISBLANK(C184),"",VLOOKUP(Ausschreibung!G184,Intern!A:D,IF(F184="m",3,4),FALSE))</f>
        <v/>
      </c>
      <c r="M184" s="80" t="str">
        <f>IF(ISBLANK(C184),"",VLOOKUP(Ausschreibung!G184,Intern!A:H,7,FALSE))</f>
        <v/>
      </c>
      <c r="N184" s="5" t="str">
        <f>IF(ISBLANK(C184),"",VLOOKUP(Ausschreibung!G184,Intern!A:H,8,FALSE))</f>
        <v/>
      </c>
      <c r="O184" s="5"/>
      <c r="Q184" s="106" t="str">
        <f>IF(ISBLANK(G184),"",VLOOKUP(Ausschreibung!L184,Intern!E:J,IF(#REF!="Ja",6,5),FALSE))</f>
        <v/>
      </c>
      <c r="R184" s="79" t="str">
        <f>IF(ISBLANK(G184),"",VLOOKUP(Ausschreibung!L184,Intern!E:H,IF(K184="m",3,4),FALSE))</f>
        <v/>
      </c>
      <c r="S184" s="80" t="str">
        <f>IF(ISBLANK(G184),"",VLOOKUP(Ausschreibung!L184,Intern!E:L,7,FALSE))</f>
        <v/>
      </c>
      <c r="T184" s="5" t="str">
        <f>IF(ISBLANK(G184),"",VLOOKUP(Ausschreibung!L184,Intern!E:L,8,FALSE))</f>
        <v/>
      </c>
    </row>
    <row r="185" spans="11:20" ht="17.25" customHeight="1" x14ac:dyDescent="0.2">
      <c r="K185" s="106" t="str">
        <f>IF(ISBLANK(C185),"",VLOOKUP(Ausschreibung!G185,Intern!A:F,IF(#REF!="Ja",6,5),FALSE))</f>
        <v/>
      </c>
      <c r="L185" s="79" t="str">
        <f>IF(ISBLANK(C185),"",VLOOKUP(Ausschreibung!G185,Intern!A:D,IF(F185="m",3,4),FALSE))</f>
        <v/>
      </c>
      <c r="M185" s="80" t="str">
        <f>IF(ISBLANK(C185),"",VLOOKUP(Ausschreibung!G185,Intern!A:H,7,FALSE))</f>
        <v/>
      </c>
      <c r="N185" s="5" t="str">
        <f>IF(ISBLANK(C185),"",VLOOKUP(Ausschreibung!G185,Intern!A:H,8,FALSE))</f>
        <v/>
      </c>
      <c r="O185" s="5"/>
      <c r="Q185" s="106" t="str">
        <f>IF(ISBLANK(G185),"",VLOOKUP(Ausschreibung!L185,Intern!E:J,IF(#REF!="Ja",6,5),FALSE))</f>
        <v/>
      </c>
      <c r="R185" s="79" t="str">
        <f>IF(ISBLANK(G185),"",VLOOKUP(Ausschreibung!L185,Intern!E:H,IF(K185="m",3,4),FALSE))</f>
        <v/>
      </c>
      <c r="S185" s="80" t="str">
        <f>IF(ISBLANK(G185),"",VLOOKUP(Ausschreibung!L185,Intern!E:L,7,FALSE))</f>
        <v/>
      </c>
      <c r="T185" s="5" t="str">
        <f>IF(ISBLANK(G185),"",VLOOKUP(Ausschreibung!L185,Intern!E:L,8,FALSE))</f>
        <v/>
      </c>
    </row>
    <row r="186" spans="11:20" ht="17.25" customHeight="1" x14ac:dyDescent="0.2">
      <c r="K186" s="106" t="str">
        <f>IF(ISBLANK(C186),"",VLOOKUP(Ausschreibung!G186,Intern!A:F,IF(#REF!="Ja",6,5),FALSE))</f>
        <v/>
      </c>
      <c r="L186" s="79" t="str">
        <f>IF(ISBLANK(C186),"",VLOOKUP(Ausschreibung!G186,Intern!A:D,IF(F186="m",3,4),FALSE))</f>
        <v/>
      </c>
      <c r="M186" s="80" t="str">
        <f>IF(ISBLANK(C186),"",VLOOKUP(Ausschreibung!G186,Intern!A:H,7,FALSE))</f>
        <v/>
      </c>
      <c r="N186" s="5" t="str">
        <f>IF(ISBLANK(C186),"",VLOOKUP(Ausschreibung!G186,Intern!A:H,8,FALSE))</f>
        <v/>
      </c>
      <c r="O186" s="5"/>
      <c r="Q186" s="106" t="str">
        <f>IF(ISBLANK(G186),"",VLOOKUP(Ausschreibung!L186,Intern!E:J,IF(#REF!="Ja",6,5),FALSE))</f>
        <v/>
      </c>
      <c r="R186" s="79" t="str">
        <f>IF(ISBLANK(G186),"",VLOOKUP(Ausschreibung!L186,Intern!E:H,IF(K186="m",3,4),FALSE))</f>
        <v/>
      </c>
      <c r="S186" s="80" t="str">
        <f>IF(ISBLANK(G186),"",VLOOKUP(Ausschreibung!L186,Intern!E:L,7,FALSE))</f>
        <v/>
      </c>
      <c r="T186" s="5" t="str">
        <f>IF(ISBLANK(G186),"",VLOOKUP(Ausschreibung!L186,Intern!E:L,8,FALSE))</f>
        <v/>
      </c>
    </row>
    <row r="187" spans="11:20" ht="17.25" customHeight="1" x14ac:dyDescent="0.2">
      <c r="K187" s="106" t="str">
        <f>IF(ISBLANK(C187),"",VLOOKUP(Ausschreibung!G187,Intern!A:F,IF(#REF!="Ja",6,5),FALSE))</f>
        <v/>
      </c>
      <c r="L187" s="79" t="str">
        <f>IF(ISBLANK(C187),"",VLOOKUP(Ausschreibung!G187,Intern!A:D,IF(F187="m",3,4),FALSE))</f>
        <v/>
      </c>
      <c r="M187" s="80" t="str">
        <f>IF(ISBLANK(C187),"",VLOOKUP(Ausschreibung!G187,Intern!A:H,7,FALSE))</f>
        <v/>
      </c>
      <c r="N187" s="5" t="str">
        <f>IF(ISBLANK(C187),"",VLOOKUP(Ausschreibung!G187,Intern!A:H,8,FALSE))</f>
        <v/>
      </c>
      <c r="O187" s="5"/>
      <c r="Q187" s="106" t="str">
        <f>IF(ISBLANK(G187),"",VLOOKUP(Ausschreibung!L187,Intern!E:J,IF(#REF!="Ja",6,5),FALSE))</f>
        <v/>
      </c>
      <c r="R187" s="79" t="str">
        <f>IF(ISBLANK(G187),"",VLOOKUP(Ausschreibung!L187,Intern!E:H,IF(K187="m",3,4),FALSE))</f>
        <v/>
      </c>
      <c r="S187" s="80" t="str">
        <f>IF(ISBLANK(G187),"",VLOOKUP(Ausschreibung!L187,Intern!E:L,7,FALSE))</f>
        <v/>
      </c>
      <c r="T187" s="5" t="str">
        <f>IF(ISBLANK(G187),"",VLOOKUP(Ausschreibung!L187,Intern!E:L,8,FALSE))</f>
        <v/>
      </c>
    </row>
    <row r="188" spans="11:20" ht="17.25" customHeight="1" x14ac:dyDescent="0.2">
      <c r="K188" s="106" t="str">
        <f>IF(ISBLANK(C188),"",VLOOKUP(Ausschreibung!G188,Intern!A:F,IF(#REF!="Ja",6,5),FALSE))</f>
        <v/>
      </c>
      <c r="L188" s="79" t="str">
        <f>IF(ISBLANK(C188),"",VLOOKUP(Ausschreibung!G188,Intern!A:D,IF(F188="m",3,4),FALSE))</f>
        <v/>
      </c>
      <c r="M188" s="80" t="str">
        <f>IF(ISBLANK(C188),"",VLOOKUP(Ausschreibung!G188,Intern!A:H,7,FALSE))</f>
        <v/>
      </c>
      <c r="N188" s="5" t="str">
        <f>IF(ISBLANK(C188),"",VLOOKUP(Ausschreibung!G188,Intern!A:H,8,FALSE))</f>
        <v/>
      </c>
      <c r="O188" s="5"/>
      <c r="Q188" s="106" t="str">
        <f>IF(ISBLANK(G188),"",VLOOKUP(Ausschreibung!L188,Intern!E:J,IF(#REF!="Ja",6,5),FALSE))</f>
        <v/>
      </c>
      <c r="R188" s="79" t="str">
        <f>IF(ISBLANK(G188),"",VLOOKUP(Ausschreibung!L188,Intern!E:H,IF(K188="m",3,4),FALSE))</f>
        <v/>
      </c>
      <c r="S188" s="80" t="str">
        <f>IF(ISBLANK(G188),"",VLOOKUP(Ausschreibung!L188,Intern!E:L,7,FALSE))</f>
        <v/>
      </c>
      <c r="T188" s="5" t="str">
        <f>IF(ISBLANK(G188),"",VLOOKUP(Ausschreibung!L188,Intern!E:L,8,FALSE))</f>
        <v/>
      </c>
    </row>
    <row r="189" spans="11:20" ht="17.25" customHeight="1" x14ac:dyDescent="0.2">
      <c r="K189" s="106" t="str">
        <f>IF(ISBLANK(C189),"",VLOOKUP(Ausschreibung!G189,Intern!A:F,IF(#REF!="Ja",6,5),FALSE))</f>
        <v/>
      </c>
      <c r="L189" s="79" t="str">
        <f>IF(ISBLANK(C189),"",VLOOKUP(Ausschreibung!G189,Intern!A:D,IF(F189="m",3,4),FALSE))</f>
        <v/>
      </c>
      <c r="M189" s="80" t="str">
        <f>IF(ISBLANK(C189),"",VLOOKUP(Ausschreibung!G189,Intern!A:H,7,FALSE))</f>
        <v/>
      </c>
      <c r="N189" s="5" t="str">
        <f>IF(ISBLANK(C189),"",VLOOKUP(Ausschreibung!G189,Intern!A:H,8,FALSE))</f>
        <v/>
      </c>
      <c r="O189" s="5"/>
      <c r="Q189" s="106" t="str">
        <f>IF(ISBLANK(G189),"",VLOOKUP(Ausschreibung!L189,Intern!E:J,IF(#REF!="Ja",6,5),FALSE))</f>
        <v/>
      </c>
      <c r="R189" s="79" t="str">
        <f>IF(ISBLANK(G189),"",VLOOKUP(Ausschreibung!L189,Intern!E:H,IF(K189="m",3,4),FALSE))</f>
        <v/>
      </c>
      <c r="S189" s="80" t="str">
        <f>IF(ISBLANK(G189),"",VLOOKUP(Ausschreibung!L189,Intern!E:L,7,FALSE))</f>
        <v/>
      </c>
      <c r="T189" s="5" t="str">
        <f>IF(ISBLANK(G189),"",VLOOKUP(Ausschreibung!L189,Intern!E:L,8,FALSE))</f>
        <v/>
      </c>
    </row>
    <row r="190" spans="11:20" ht="17.25" customHeight="1" x14ac:dyDescent="0.2">
      <c r="K190" s="106" t="str">
        <f>IF(ISBLANK(C190),"",VLOOKUP(Ausschreibung!G190,Intern!A:F,IF(#REF!="Ja",6,5),FALSE))</f>
        <v/>
      </c>
      <c r="L190" s="79" t="str">
        <f>IF(ISBLANK(C190),"",VLOOKUP(Ausschreibung!G190,Intern!A:D,IF(F190="m",3,4),FALSE))</f>
        <v/>
      </c>
      <c r="M190" s="80" t="str">
        <f>IF(ISBLANK(C190),"",VLOOKUP(Ausschreibung!G190,Intern!A:H,7,FALSE))</f>
        <v/>
      </c>
      <c r="N190" s="5" t="str">
        <f>IF(ISBLANK(C190),"",VLOOKUP(Ausschreibung!G190,Intern!A:H,8,FALSE))</f>
        <v/>
      </c>
      <c r="O190" s="5"/>
      <c r="Q190" s="106" t="str">
        <f>IF(ISBLANK(G190),"",VLOOKUP(Ausschreibung!L190,Intern!E:J,IF(#REF!="Ja",6,5),FALSE))</f>
        <v/>
      </c>
      <c r="R190" s="79" t="str">
        <f>IF(ISBLANK(G190),"",VLOOKUP(Ausschreibung!L190,Intern!E:H,IF(K190="m",3,4),FALSE))</f>
        <v/>
      </c>
      <c r="S190" s="80" t="str">
        <f>IF(ISBLANK(G190),"",VLOOKUP(Ausschreibung!L190,Intern!E:L,7,FALSE))</f>
        <v/>
      </c>
      <c r="T190" s="5" t="str">
        <f>IF(ISBLANK(G190),"",VLOOKUP(Ausschreibung!L190,Intern!E:L,8,FALSE))</f>
        <v/>
      </c>
    </row>
    <row r="191" spans="11:20" ht="17.25" customHeight="1" x14ac:dyDescent="0.2">
      <c r="K191" s="106" t="str">
        <f>IF(ISBLANK(C191),"",VLOOKUP(Ausschreibung!G191,Intern!A:F,IF(#REF!="Ja",6,5),FALSE))</f>
        <v/>
      </c>
      <c r="L191" s="79" t="str">
        <f>IF(ISBLANK(C191),"",VLOOKUP(Ausschreibung!G191,Intern!A:D,IF(F191="m",3,4),FALSE))</f>
        <v/>
      </c>
      <c r="M191" s="80" t="str">
        <f>IF(ISBLANK(C191),"",VLOOKUP(Ausschreibung!G191,Intern!A:H,7,FALSE))</f>
        <v/>
      </c>
      <c r="N191" s="5" t="str">
        <f>IF(ISBLANK(C191),"",VLOOKUP(Ausschreibung!G191,Intern!A:H,8,FALSE))</f>
        <v/>
      </c>
      <c r="O191" s="5"/>
      <c r="Q191" s="106" t="str">
        <f>IF(ISBLANK(G191),"",VLOOKUP(Ausschreibung!L191,Intern!E:J,IF(#REF!="Ja",6,5),FALSE))</f>
        <v/>
      </c>
      <c r="R191" s="79" t="str">
        <f>IF(ISBLANK(G191),"",VLOOKUP(Ausschreibung!L191,Intern!E:H,IF(K191="m",3,4),FALSE))</f>
        <v/>
      </c>
      <c r="S191" s="80" t="str">
        <f>IF(ISBLANK(G191),"",VLOOKUP(Ausschreibung!L191,Intern!E:L,7,FALSE))</f>
        <v/>
      </c>
      <c r="T191" s="5" t="str">
        <f>IF(ISBLANK(G191),"",VLOOKUP(Ausschreibung!L191,Intern!E:L,8,FALSE))</f>
        <v/>
      </c>
    </row>
    <row r="192" spans="11:20" ht="17.25" customHeight="1" x14ac:dyDescent="0.2">
      <c r="K192" s="106" t="str">
        <f>IF(ISBLANK(C192),"",VLOOKUP(Ausschreibung!G192,Intern!A:F,IF(#REF!="Ja",6,5),FALSE))</f>
        <v/>
      </c>
      <c r="L192" s="79" t="str">
        <f>IF(ISBLANK(C192),"",VLOOKUP(Ausschreibung!G192,Intern!A:D,IF(F192="m",3,4),FALSE))</f>
        <v/>
      </c>
      <c r="M192" s="80" t="str">
        <f>IF(ISBLANK(C192),"",VLOOKUP(Ausschreibung!G192,Intern!A:H,7,FALSE))</f>
        <v/>
      </c>
      <c r="N192" s="5" t="str">
        <f>IF(ISBLANK(C192),"",VLOOKUP(Ausschreibung!G192,Intern!A:H,8,FALSE))</f>
        <v/>
      </c>
      <c r="O192" s="5"/>
      <c r="Q192" s="106" t="str">
        <f>IF(ISBLANK(G192),"",VLOOKUP(Ausschreibung!L192,Intern!E:J,IF(#REF!="Ja",6,5),FALSE))</f>
        <v/>
      </c>
      <c r="R192" s="79" t="str">
        <f>IF(ISBLANK(G192),"",VLOOKUP(Ausschreibung!L192,Intern!E:H,IF(K192="m",3,4),FALSE))</f>
        <v/>
      </c>
      <c r="S192" s="80" t="str">
        <f>IF(ISBLANK(G192),"",VLOOKUP(Ausschreibung!L192,Intern!E:L,7,FALSE))</f>
        <v/>
      </c>
      <c r="T192" s="5" t="str">
        <f>IF(ISBLANK(G192),"",VLOOKUP(Ausschreibung!L192,Intern!E:L,8,FALSE))</f>
        <v/>
      </c>
    </row>
    <row r="193" spans="11:20" ht="17.25" customHeight="1" x14ac:dyDescent="0.2">
      <c r="K193" s="106" t="str">
        <f>IF(ISBLANK(C193),"",VLOOKUP(Ausschreibung!G193,Intern!A:F,IF(#REF!="Ja",6,5),FALSE))</f>
        <v/>
      </c>
      <c r="L193" s="79" t="str">
        <f>IF(ISBLANK(C193),"",VLOOKUP(Ausschreibung!G193,Intern!A:D,IF(F193="m",3,4),FALSE))</f>
        <v/>
      </c>
      <c r="M193" s="80" t="str">
        <f>IF(ISBLANK(C193),"",VLOOKUP(Ausschreibung!G193,Intern!A:H,7,FALSE))</f>
        <v/>
      </c>
      <c r="N193" s="5" t="str">
        <f>IF(ISBLANK(C193),"",VLOOKUP(Ausschreibung!G193,Intern!A:H,8,FALSE))</f>
        <v/>
      </c>
      <c r="O193" s="5"/>
      <c r="Q193" s="106" t="str">
        <f>IF(ISBLANK(G193),"",VLOOKUP(Ausschreibung!L193,Intern!E:J,IF(#REF!="Ja",6,5),FALSE))</f>
        <v/>
      </c>
      <c r="R193" s="79" t="str">
        <f>IF(ISBLANK(G193),"",VLOOKUP(Ausschreibung!L193,Intern!E:H,IF(K193="m",3,4),FALSE))</f>
        <v/>
      </c>
      <c r="S193" s="80" t="str">
        <f>IF(ISBLANK(G193),"",VLOOKUP(Ausschreibung!L193,Intern!E:L,7,FALSE))</f>
        <v/>
      </c>
      <c r="T193" s="5" t="str">
        <f>IF(ISBLANK(G193),"",VLOOKUP(Ausschreibung!L193,Intern!E:L,8,FALSE))</f>
        <v/>
      </c>
    </row>
    <row r="194" spans="11:20" ht="17.25" customHeight="1" x14ac:dyDescent="0.2">
      <c r="K194" s="106" t="str">
        <f>IF(ISBLANK(C194),"",VLOOKUP(Ausschreibung!G194,Intern!A:F,IF(#REF!="Ja",6,5),FALSE))</f>
        <v/>
      </c>
      <c r="L194" s="79" t="str">
        <f>IF(ISBLANK(C194),"",VLOOKUP(Ausschreibung!G194,Intern!A:D,IF(F194="m",3,4),FALSE))</f>
        <v/>
      </c>
      <c r="M194" s="80" t="str">
        <f>IF(ISBLANK(C194),"",VLOOKUP(Ausschreibung!G194,Intern!A:H,7,FALSE))</f>
        <v/>
      </c>
      <c r="N194" s="5" t="str">
        <f>IF(ISBLANK(C194),"",VLOOKUP(Ausschreibung!G194,Intern!A:H,8,FALSE))</f>
        <v/>
      </c>
      <c r="O194" s="5"/>
      <c r="Q194" s="106" t="str">
        <f>IF(ISBLANK(G194),"",VLOOKUP(Ausschreibung!L194,Intern!E:J,IF(#REF!="Ja",6,5),FALSE))</f>
        <v/>
      </c>
      <c r="R194" s="79" t="str">
        <f>IF(ISBLANK(G194),"",VLOOKUP(Ausschreibung!L194,Intern!E:H,IF(K194="m",3,4),FALSE))</f>
        <v/>
      </c>
      <c r="S194" s="80" t="str">
        <f>IF(ISBLANK(G194),"",VLOOKUP(Ausschreibung!L194,Intern!E:L,7,FALSE))</f>
        <v/>
      </c>
      <c r="T194" s="5" t="str">
        <f>IF(ISBLANK(G194),"",VLOOKUP(Ausschreibung!L194,Intern!E:L,8,FALSE))</f>
        <v/>
      </c>
    </row>
    <row r="195" spans="11:20" ht="17.25" customHeight="1" x14ac:dyDescent="0.2">
      <c r="K195" s="106" t="str">
        <f>IF(ISBLANK(C195),"",VLOOKUP(Ausschreibung!G195,Intern!A:F,IF(#REF!="Ja",6,5),FALSE))</f>
        <v/>
      </c>
      <c r="L195" s="79" t="str">
        <f>IF(ISBLANK(C195),"",VLOOKUP(Ausschreibung!G195,Intern!A:D,IF(F195="m",3,4),FALSE))</f>
        <v/>
      </c>
      <c r="M195" s="80" t="str">
        <f>IF(ISBLANK(C195),"",VLOOKUP(Ausschreibung!G195,Intern!A:H,7,FALSE))</f>
        <v/>
      </c>
      <c r="N195" s="5" t="str">
        <f>IF(ISBLANK(C195),"",VLOOKUP(Ausschreibung!G195,Intern!A:H,8,FALSE))</f>
        <v/>
      </c>
      <c r="O195" s="5"/>
      <c r="Q195" s="106" t="str">
        <f>IF(ISBLANK(G195),"",VLOOKUP(Ausschreibung!L195,Intern!E:J,IF(#REF!="Ja",6,5),FALSE))</f>
        <v/>
      </c>
      <c r="R195" s="79" t="str">
        <f>IF(ISBLANK(G195),"",VLOOKUP(Ausschreibung!L195,Intern!E:H,IF(K195="m",3,4),FALSE))</f>
        <v/>
      </c>
      <c r="S195" s="80" t="str">
        <f>IF(ISBLANK(G195),"",VLOOKUP(Ausschreibung!L195,Intern!E:L,7,FALSE))</f>
        <v/>
      </c>
      <c r="T195" s="5" t="str">
        <f>IF(ISBLANK(G195),"",VLOOKUP(Ausschreibung!L195,Intern!E:L,8,FALSE))</f>
        <v/>
      </c>
    </row>
    <row r="196" spans="11:20" ht="17.25" customHeight="1" x14ac:dyDescent="0.2">
      <c r="K196" s="106" t="str">
        <f>IF(ISBLANK(C196),"",VLOOKUP(Ausschreibung!G196,Intern!A:F,IF(#REF!="Ja",6,5),FALSE))</f>
        <v/>
      </c>
      <c r="L196" s="79" t="str">
        <f>IF(ISBLANK(C196),"",VLOOKUP(Ausschreibung!G196,Intern!A:D,IF(F196="m",3,4),FALSE))</f>
        <v/>
      </c>
      <c r="M196" s="80" t="str">
        <f>IF(ISBLANK(C196),"",VLOOKUP(Ausschreibung!G196,Intern!A:H,7,FALSE))</f>
        <v/>
      </c>
      <c r="N196" s="5" t="str">
        <f>IF(ISBLANK(C196),"",VLOOKUP(Ausschreibung!G196,Intern!A:H,8,FALSE))</f>
        <v/>
      </c>
      <c r="O196" s="5"/>
      <c r="Q196" s="106" t="str">
        <f>IF(ISBLANK(G196),"",VLOOKUP(Ausschreibung!L196,Intern!E:J,IF(#REF!="Ja",6,5),FALSE))</f>
        <v/>
      </c>
      <c r="R196" s="79" t="str">
        <f>IF(ISBLANK(G196),"",VLOOKUP(Ausschreibung!L196,Intern!E:H,IF(K196="m",3,4),FALSE))</f>
        <v/>
      </c>
      <c r="S196" s="80" t="str">
        <f>IF(ISBLANK(G196),"",VLOOKUP(Ausschreibung!L196,Intern!E:L,7,FALSE))</f>
        <v/>
      </c>
      <c r="T196" s="5" t="str">
        <f>IF(ISBLANK(G196),"",VLOOKUP(Ausschreibung!L196,Intern!E:L,8,FALSE))</f>
        <v/>
      </c>
    </row>
    <row r="197" spans="11:20" ht="17.25" customHeight="1" x14ac:dyDescent="0.2">
      <c r="K197" s="106" t="str">
        <f>IF(ISBLANK(C197),"",VLOOKUP(Ausschreibung!G197,Intern!A:F,IF(#REF!="Ja",6,5),FALSE))</f>
        <v/>
      </c>
      <c r="L197" s="79" t="str">
        <f>IF(ISBLANK(C197),"",VLOOKUP(Ausschreibung!G197,Intern!A:D,IF(F197="m",3,4),FALSE))</f>
        <v/>
      </c>
      <c r="M197" s="80" t="str">
        <f>IF(ISBLANK(C197),"",VLOOKUP(Ausschreibung!G197,Intern!A:H,7,FALSE))</f>
        <v/>
      </c>
      <c r="N197" s="5" t="str">
        <f>IF(ISBLANK(C197),"",VLOOKUP(Ausschreibung!G197,Intern!A:H,8,FALSE))</f>
        <v/>
      </c>
      <c r="O197" s="5"/>
      <c r="Q197" s="106" t="str">
        <f>IF(ISBLANK(G197),"",VLOOKUP(Ausschreibung!L197,Intern!E:J,IF(#REF!="Ja",6,5),FALSE))</f>
        <v/>
      </c>
      <c r="R197" s="79" t="str">
        <f>IF(ISBLANK(G197),"",VLOOKUP(Ausschreibung!L197,Intern!E:H,IF(K197="m",3,4),FALSE))</f>
        <v/>
      </c>
      <c r="S197" s="80" t="str">
        <f>IF(ISBLANK(G197),"",VLOOKUP(Ausschreibung!L197,Intern!E:L,7,FALSE))</f>
        <v/>
      </c>
      <c r="T197" s="5" t="str">
        <f>IF(ISBLANK(G197),"",VLOOKUP(Ausschreibung!L197,Intern!E:L,8,FALSE))</f>
        <v/>
      </c>
    </row>
    <row r="198" spans="11:20" ht="17.25" customHeight="1" x14ac:dyDescent="0.2">
      <c r="K198" s="106" t="str">
        <f>IF(ISBLANK(C198),"",VLOOKUP(Ausschreibung!G198,Intern!A:F,IF(#REF!="Ja",6,5),FALSE))</f>
        <v/>
      </c>
      <c r="L198" s="79" t="str">
        <f>IF(ISBLANK(C198),"",VLOOKUP(Ausschreibung!G198,Intern!A:D,IF(F198="m",3,4),FALSE))</f>
        <v/>
      </c>
      <c r="M198" s="80" t="str">
        <f>IF(ISBLANK(C198),"",VLOOKUP(Ausschreibung!G198,Intern!A:H,7,FALSE))</f>
        <v/>
      </c>
      <c r="N198" s="5" t="str">
        <f>IF(ISBLANK(C198),"",VLOOKUP(Ausschreibung!G198,Intern!A:H,8,FALSE))</f>
        <v/>
      </c>
      <c r="O198" s="5"/>
      <c r="Q198" s="106" t="str">
        <f>IF(ISBLANK(G198),"",VLOOKUP(Ausschreibung!L198,Intern!E:J,IF(#REF!="Ja",6,5),FALSE))</f>
        <v/>
      </c>
      <c r="R198" s="79" t="str">
        <f>IF(ISBLANK(G198),"",VLOOKUP(Ausschreibung!L198,Intern!E:H,IF(K198="m",3,4),FALSE))</f>
        <v/>
      </c>
      <c r="S198" s="80" t="str">
        <f>IF(ISBLANK(G198),"",VLOOKUP(Ausschreibung!L198,Intern!E:L,7,FALSE))</f>
        <v/>
      </c>
      <c r="T198" s="5" t="str">
        <f>IF(ISBLANK(G198),"",VLOOKUP(Ausschreibung!L198,Intern!E:L,8,FALSE))</f>
        <v/>
      </c>
    </row>
    <row r="199" spans="11:20" ht="17.25" customHeight="1" x14ac:dyDescent="0.2">
      <c r="K199" s="106" t="str">
        <f>IF(ISBLANK(C199),"",VLOOKUP(Ausschreibung!G199,Intern!A:F,IF(#REF!="Ja",6,5),FALSE))</f>
        <v/>
      </c>
      <c r="L199" s="79" t="str">
        <f>IF(ISBLANK(C199),"",VLOOKUP(Ausschreibung!G199,Intern!A:D,IF(F199="m",3,4),FALSE))</f>
        <v/>
      </c>
      <c r="M199" s="80" t="str">
        <f>IF(ISBLANK(C199),"",VLOOKUP(Ausschreibung!G199,Intern!A:H,7,FALSE))</f>
        <v/>
      </c>
      <c r="N199" s="5" t="str">
        <f>IF(ISBLANK(C199),"",VLOOKUP(Ausschreibung!G199,Intern!A:H,8,FALSE))</f>
        <v/>
      </c>
      <c r="O199" s="5"/>
      <c r="Q199" s="106" t="str">
        <f>IF(ISBLANK(G199),"",VLOOKUP(Ausschreibung!L199,Intern!E:J,IF(#REF!="Ja",6,5),FALSE))</f>
        <v/>
      </c>
      <c r="R199" s="79" t="str">
        <f>IF(ISBLANK(G199),"",VLOOKUP(Ausschreibung!L199,Intern!E:H,IF(K199="m",3,4),FALSE))</f>
        <v/>
      </c>
      <c r="S199" s="80" t="str">
        <f>IF(ISBLANK(G199),"",VLOOKUP(Ausschreibung!L199,Intern!E:L,7,FALSE))</f>
        <v/>
      </c>
      <c r="T199" s="5" t="str">
        <f>IF(ISBLANK(G199),"",VLOOKUP(Ausschreibung!L199,Intern!E:L,8,FALSE))</f>
        <v/>
      </c>
    </row>
    <row r="200" spans="11:20" ht="17.25" customHeight="1" x14ac:dyDescent="0.2">
      <c r="K200" s="106" t="str">
        <f>IF(ISBLANK(C200),"",VLOOKUP(Ausschreibung!G200,Intern!A:F,IF(#REF!="Ja",6,5),FALSE))</f>
        <v/>
      </c>
      <c r="L200" s="79" t="str">
        <f>IF(ISBLANK(C200),"",VLOOKUP(Ausschreibung!G200,Intern!A:D,IF(F200="m",3,4),FALSE))</f>
        <v/>
      </c>
      <c r="M200" s="80" t="str">
        <f>IF(ISBLANK(C200),"",VLOOKUP(Ausschreibung!G200,Intern!A:H,7,FALSE))</f>
        <v/>
      </c>
      <c r="N200" s="5" t="str">
        <f>IF(ISBLANK(C200),"",VLOOKUP(Ausschreibung!G200,Intern!A:H,8,FALSE))</f>
        <v/>
      </c>
      <c r="O200" s="5"/>
      <c r="Q200" s="106" t="str">
        <f>IF(ISBLANK(G200),"",VLOOKUP(Ausschreibung!L200,Intern!E:J,IF(#REF!="Ja",6,5),FALSE))</f>
        <v/>
      </c>
      <c r="R200" s="79" t="str">
        <f>IF(ISBLANK(G200),"",VLOOKUP(Ausschreibung!L200,Intern!E:H,IF(K200="m",3,4),FALSE))</f>
        <v/>
      </c>
      <c r="S200" s="80" t="str">
        <f>IF(ISBLANK(G200),"",VLOOKUP(Ausschreibung!L200,Intern!E:L,7,FALSE))</f>
        <v/>
      </c>
      <c r="T200" s="5" t="str">
        <f>IF(ISBLANK(G200),"",VLOOKUP(Ausschreibung!L200,Intern!E:L,8,FALSE))</f>
        <v/>
      </c>
    </row>
    <row r="201" spans="11:20" ht="17.25" customHeight="1" x14ac:dyDescent="0.2">
      <c r="K201" s="106" t="str">
        <f>IF(ISBLANK(C201),"",VLOOKUP(Ausschreibung!G201,Intern!A:F,IF(#REF!="Ja",6,5),FALSE))</f>
        <v/>
      </c>
      <c r="L201" s="79" t="str">
        <f>IF(ISBLANK(C201),"",VLOOKUP(Ausschreibung!G201,Intern!A:D,IF(F201="m",3,4),FALSE))</f>
        <v/>
      </c>
      <c r="M201" s="80" t="str">
        <f>IF(ISBLANK(C201),"",VLOOKUP(Ausschreibung!G201,Intern!A:H,7,FALSE))</f>
        <v/>
      </c>
      <c r="N201" s="5" t="str">
        <f>IF(ISBLANK(C201),"",VLOOKUP(Ausschreibung!G201,Intern!A:H,8,FALSE))</f>
        <v/>
      </c>
      <c r="O201" s="5"/>
      <c r="Q201" s="106" t="str">
        <f>IF(ISBLANK(G201),"",VLOOKUP(Ausschreibung!L201,Intern!E:J,IF(#REF!="Ja",6,5),FALSE))</f>
        <v/>
      </c>
      <c r="R201" s="79" t="str">
        <f>IF(ISBLANK(G201),"",VLOOKUP(Ausschreibung!L201,Intern!E:H,IF(K201="m",3,4),FALSE))</f>
        <v/>
      </c>
      <c r="S201" s="80" t="str">
        <f>IF(ISBLANK(G201),"",VLOOKUP(Ausschreibung!L201,Intern!E:L,7,FALSE))</f>
        <v/>
      </c>
      <c r="T201" s="5" t="str">
        <f>IF(ISBLANK(G201),"",VLOOKUP(Ausschreibung!L201,Intern!E:L,8,FALSE))</f>
        <v/>
      </c>
    </row>
    <row r="202" spans="11:20" ht="17.25" customHeight="1" x14ac:dyDescent="0.2">
      <c r="K202" s="106" t="str">
        <f>IF(ISBLANK(C202),"",VLOOKUP(Ausschreibung!G202,Intern!A:F,IF(#REF!="Ja",6,5),FALSE))</f>
        <v/>
      </c>
      <c r="L202" s="79" t="str">
        <f>IF(ISBLANK(C202),"",VLOOKUP(Ausschreibung!G202,Intern!A:D,IF(F202="m",3,4),FALSE))</f>
        <v/>
      </c>
      <c r="M202" s="80" t="str">
        <f>IF(ISBLANK(C202),"",VLOOKUP(Ausschreibung!G202,Intern!A:H,7,FALSE))</f>
        <v/>
      </c>
      <c r="N202" s="5" t="str">
        <f>IF(ISBLANK(C202),"",VLOOKUP(Ausschreibung!G202,Intern!A:H,8,FALSE))</f>
        <v/>
      </c>
      <c r="O202" s="5"/>
      <c r="Q202" s="106" t="str">
        <f>IF(ISBLANK(G202),"",VLOOKUP(Ausschreibung!L202,Intern!E:J,IF(#REF!="Ja",6,5),FALSE))</f>
        <v/>
      </c>
      <c r="R202" s="79" t="str">
        <f>IF(ISBLANK(G202),"",VLOOKUP(Ausschreibung!L202,Intern!E:H,IF(K202="m",3,4),FALSE))</f>
        <v/>
      </c>
      <c r="S202" s="80" t="str">
        <f>IF(ISBLANK(G202),"",VLOOKUP(Ausschreibung!L202,Intern!E:L,7,FALSE))</f>
        <v/>
      </c>
      <c r="T202" s="5" t="str">
        <f>IF(ISBLANK(G202),"",VLOOKUP(Ausschreibung!L202,Intern!E:L,8,FALSE))</f>
        <v/>
      </c>
    </row>
    <row r="203" spans="11:20" ht="17.25" customHeight="1" x14ac:dyDescent="0.2">
      <c r="K203" s="106" t="str">
        <f>IF(ISBLANK(C203),"",VLOOKUP(Ausschreibung!G203,Intern!A:F,IF(#REF!="Ja",6,5),FALSE))</f>
        <v/>
      </c>
      <c r="L203" s="79" t="str">
        <f>IF(ISBLANK(C203),"",VLOOKUP(Ausschreibung!G203,Intern!A:D,IF(F203="m",3,4),FALSE))</f>
        <v/>
      </c>
      <c r="M203" s="80" t="str">
        <f>IF(ISBLANK(C203),"",VLOOKUP(Ausschreibung!G203,Intern!A:H,7,FALSE))</f>
        <v/>
      </c>
      <c r="N203" s="5" t="str">
        <f>IF(ISBLANK(C203),"",VLOOKUP(Ausschreibung!G203,Intern!A:H,8,FALSE))</f>
        <v/>
      </c>
      <c r="O203" s="5"/>
      <c r="Q203" s="106" t="str">
        <f>IF(ISBLANK(G203),"",VLOOKUP(Ausschreibung!L203,Intern!E:J,IF(#REF!="Ja",6,5),FALSE))</f>
        <v/>
      </c>
      <c r="R203" s="79" t="str">
        <f>IF(ISBLANK(G203),"",VLOOKUP(Ausschreibung!L203,Intern!E:H,IF(K203="m",3,4),FALSE))</f>
        <v/>
      </c>
      <c r="S203" s="80" t="str">
        <f>IF(ISBLANK(G203),"",VLOOKUP(Ausschreibung!L203,Intern!E:L,7,FALSE))</f>
        <v/>
      </c>
      <c r="T203" s="5" t="str">
        <f>IF(ISBLANK(G203),"",VLOOKUP(Ausschreibung!L203,Intern!E:L,8,FALSE))</f>
        <v/>
      </c>
    </row>
    <row r="204" spans="11:20" ht="17.25" customHeight="1" x14ac:dyDescent="0.2">
      <c r="K204" s="106" t="str">
        <f>IF(ISBLANK(C204),"",VLOOKUP(Ausschreibung!G204,Intern!A:F,IF(#REF!="Ja",6,5),FALSE))</f>
        <v/>
      </c>
      <c r="L204" s="79" t="str">
        <f>IF(ISBLANK(C204),"",VLOOKUP(Ausschreibung!G204,Intern!A:D,IF(F204="m",3,4),FALSE))</f>
        <v/>
      </c>
      <c r="M204" s="80" t="str">
        <f>IF(ISBLANK(C204),"",VLOOKUP(Ausschreibung!G204,Intern!A:H,7,FALSE))</f>
        <v/>
      </c>
      <c r="N204" s="5" t="str">
        <f>IF(ISBLANK(C204),"",VLOOKUP(Ausschreibung!G204,Intern!A:H,8,FALSE))</f>
        <v/>
      </c>
      <c r="O204" s="5"/>
      <c r="Q204" s="106" t="str">
        <f>IF(ISBLANK(G204),"",VLOOKUP(Ausschreibung!L204,Intern!E:J,IF(#REF!="Ja",6,5),FALSE))</f>
        <v/>
      </c>
      <c r="R204" s="79" t="str">
        <f>IF(ISBLANK(G204),"",VLOOKUP(Ausschreibung!L204,Intern!E:H,IF(K204="m",3,4),FALSE))</f>
        <v/>
      </c>
      <c r="S204" s="80" t="str">
        <f>IF(ISBLANK(G204),"",VLOOKUP(Ausschreibung!L204,Intern!E:L,7,FALSE))</f>
        <v/>
      </c>
      <c r="T204" s="5" t="str">
        <f>IF(ISBLANK(G204),"",VLOOKUP(Ausschreibung!L204,Intern!E:L,8,FALSE))</f>
        <v/>
      </c>
    </row>
    <row r="205" spans="11:20" ht="17.25" customHeight="1" x14ac:dyDescent="0.2">
      <c r="K205" s="106" t="str">
        <f>IF(ISBLANK(C205),"",VLOOKUP(Ausschreibung!G205,Intern!A:F,IF(#REF!="Ja",6,5),FALSE))</f>
        <v/>
      </c>
      <c r="L205" s="79" t="str">
        <f>IF(ISBLANK(C205),"",VLOOKUP(Ausschreibung!G205,Intern!A:D,IF(F205="m",3,4),FALSE))</f>
        <v/>
      </c>
      <c r="M205" s="80" t="str">
        <f>IF(ISBLANK(C205),"",VLOOKUP(Ausschreibung!G205,Intern!A:H,7,FALSE))</f>
        <v/>
      </c>
      <c r="N205" s="5" t="str">
        <f>IF(ISBLANK(C205),"",VLOOKUP(Ausschreibung!G205,Intern!A:H,8,FALSE))</f>
        <v/>
      </c>
      <c r="O205" s="5"/>
      <c r="Q205" s="106" t="str">
        <f>IF(ISBLANK(G205),"",VLOOKUP(Ausschreibung!L205,Intern!E:J,IF(#REF!="Ja",6,5),FALSE))</f>
        <v/>
      </c>
      <c r="R205" s="79" t="str">
        <f>IF(ISBLANK(G205),"",VLOOKUP(Ausschreibung!L205,Intern!E:H,IF(K205="m",3,4),FALSE))</f>
        <v/>
      </c>
      <c r="S205" s="80" t="str">
        <f>IF(ISBLANK(G205),"",VLOOKUP(Ausschreibung!L205,Intern!E:L,7,FALSE))</f>
        <v/>
      </c>
      <c r="T205" s="5" t="str">
        <f>IF(ISBLANK(G205),"",VLOOKUP(Ausschreibung!L205,Intern!E:L,8,FALSE))</f>
        <v/>
      </c>
    </row>
    <row r="206" spans="11:20" ht="17.25" customHeight="1" x14ac:dyDescent="0.2">
      <c r="K206" s="106" t="str">
        <f>IF(ISBLANK(C206),"",VLOOKUP(Ausschreibung!G206,Intern!A:F,IF(#REF!="Ja",6,5),FALSE))</f>
        <v/>
      </c>
      <c r="L206" s="79" t="str">
        <f>IF(ISBLANK(C206),"",VLOOKUP(Ausschreibung!G206,Intern!A:D,IF(F206="m",3,4),FALSE))</f>
        <v/>
      </c>
      <c r="M206" s="80" t="str">
        <f>IF(ISBLANK(C206),"",VLOOKUP(Ausschreibung!G206,Intern!A:H,7,FALSE))</f>
        <v/>
      </c>
      <c r="N206" s="5" t="str">
        <f>IF(ISBLANK(C206),"",VLOOKUP(Ausschreibung!G206,Intern!A:H,8,FALSE))</f>
        <v/>
      </c>
      <c r="O206" s="5"/>
      <c r="Q206" s="106" t="str">
        <f>IF(ISBLANK(G206),"",VLOOKUP(Ausschreibung!L206,Intern!E:J,IF(#REF!="Ja",6,5),FALSE))</f>
        <v/>
      </c>
      <c r="R206" s="79" t="str">
        <f>IF(ISBLANK(G206),"",VLOOKUP(Ausschreibung!L206,Intern!E:H,IF(K206="m",3,4),FALSE))</f>
        <v/>
      </c>
      <c r="S206" s="80" t="str">
        <f>IF(ISBLANK(G206),"",VLOOKUP(Ausschreibung!L206,Intern!E:L,7,FALSE))</f>
        <v/>
      </c>
      <c r="T206" s="5" t="str">
        <f>IF(ISBLANK(G206),"",VLOOKUP(Ausschreibung!L206,Intern!E:L,8,FALSE))</f>
        <v/>
      </c>
    </row>
    <row r="207" spans="11:20" ht="17.25" customHeight="1" x14ac:dyDescent="0.2">
      <c r="K207" s="106" t="str">
        <f>IF(ISBLANK(C207),"",VLOOKUP(Ausschreibung!G207,Intern!A:F,IF(#REF!="Ja",6,5),FALSE))</f>
        <v/>
      </c>
      <c r="L207" s="79" t="str">
        <f>IF(ISBLANK(C207),"",VLOOKUP(Ausschreibung!G207,Intern!A:D,IF(F207="m",3,4),FALSE))</f>
        <v/>
      </c>
      <c r="M207" s="80" t="str">
        <f>IF(ISBLANK(C207),"",VLOOKUP(Ausschreibung!G207,Intern!A:H,7,FALSE))</f>
        <v/>
      </c>
      <c r="N207" s="5" t="str">
        <f>IF(ISBLANK(C207),"",VLOOKUP(Ausschreibung!G207,Intern!A:H,8,FALSE))</f>
        <v/>
      </c>
      <c r="O207" s="5"/>
      <c r="Q207" s="106" t="str">
        <f>IF(ISBLANK(G207),"",VLOOKUP(Ausschreibung!L207,Intern!E:J,IF(#REF!="Ja",6,5),FALSE))</f>
        <v/>
      </c>
      <c r="R207" s="79" t="str">
        <f>IF(ISBLANK(G207),"",VLOOKUP(Ausschreibung!L207,Intern!E:H,IF(K207="m",3,4),FALSE))</f>
        <v/>
      </c>
      <c r="S207" s="80" t="str">
        <f>IF(ISBLANK(G207),"",VLOOKUP(Ausschreibung!L207,Intern!E:L,7,FALSE))</f>
        <v/>
      </c>
      <c r="T207" s="5" t="str">
        <f>IF(ISBLANK(G207),"",VLOOKUP(Ausschreibung!L207,Intern!E:L,8,FALSE))</f>
        <v/>
      </c>
    </row>
    <row r="208" spans="11:20" ht="17.25" customHeight="1" x14ac:dyDescent="0.2">
      <c r="K208" s="106" t="str">
        <f>IF(ISBLANK(C208),"",VLOOKUP(Ausschreibung!G208,Intern!A:F,IF(#REF!="Ja",6,5),FALSE))</f>
        <v/>
      </c>
      <c r="L208" s="79" t="str">
        <f>IF(ISBLANK(C208),"",VLOOKUP(Ausschreibung!G208,Intern!A:D,IF(F208="m",3,4),FALSE))</f>
        <v/>
      </c>
      <c r="M208" s="80" t="str">
        <f>IF(ISBLANK(C208),"",VLOOKUP(Ausschreibung!G208,Intern!A:H,7,FALSE))</f>
        <v/>
      </c>
      <c r="N208" s="5" t="str">
        <f>IF(ISBLANK(C208),"",VLOOKUP(Ausschreibung!G208,Intern!A:H,8,FALSE))</f>
        <v/>
      </c>
      <c r="O208" s="5"/>
      <c r="Q208" s="106" t="str">
        <f>IF(ISBLANK(G208),"",VLOOKUP(Ausschreibung!L208,Intern!E:J,IF(#REF!="Ja",6,5),FALSE))</f>
        <v/>
      </c>
      <c r="R208" s="79" t="str">
        <f>IF(ISBLANK(G208),"",VLOOKUP(Ausschreibung!L208,Intern!E:H,IF(K208="m",3,4),FALSE))</f>
        <v/>
      </c>
      <c r="S208" s="80" t="str">
        <f>IF(ISBLANK(G208),"",VLOOKUP(Ausschreibung!L208,Intern!E:L,7,FALSE))</f>
        <v/>
      </c>
      <c r="T208" s="5" t="str">
        <f>IF(ISBLANK(G208),"",VLOOKUP(Ausschreibung!L208,Intern!E:L,8,FALSE))</f>
        <v/>
      </c>
    </row>
    <row r="209" spans="11:20" ht="17.25" customHeight="1" x14ac:dyDescent="0.2">
      <c r="K209" s="106" t="str">
        <f>IF(ISBLANK(C209),"",VLOOKUP(Ausschreibung!G209,Intern!A:F,IF(#REF!="Ja",6,5),FALSE))</f>
        <v/>
      </c>
      <c r="L209" s="79" t="str">
        <f>IF(ISBLANK(C209),"",VLOOKUP(Ausschreibung!G209,Intern!A:D,IF(F209="m",3,4),FALSE))</f>
        <v/>
      </c>
      <c r="M209" s="80" t="str">
        <f>IF(ISBLANK(C209),"",VLOOKUP(Ausschreibung!G209,Intern!A:H,7,FALSE))</f>
        <v/>
      </c>
      <c r="N209" s="5" t="str">
        <f>IF(ISBLANK(C209),"",VLOOKUP(Ausschreibung!G209,Intern!A:H,8,FALSE))</f>
        <v/>
      </c>
      <c r="O209" s="5"/>
      <c r="Q209" s="106" t="str">
        <f>IF(ISBLANK(G209),"",VLOOKUP(Ausschreibung!L209,Intern!E:J,IF(#REF!="Ja",6,5),FALSE))</f>
        <v/>
      </c>
      <c r="R209" s="79" t="str">
        <f>IF(ISBLANK(G209),"",VLOOKUP(Ausschreibung!L209,Intern!E:H,IF(K209="m",3,4),FALSE))</f>
        <v/>
      </c>
      <c r="S209" s="80" t="str">
        <f>IF(ISBLANK(G209),"",VLOOKUP(Ausschreibung!L209,Intern!E:L,7,FALSE))</f>
        <v/>
      </c>
      <c r="T209" s="5" t="str">
        <f>IF(ISBLANK(G209),"",VLOOKUP(Ausschreibung!L209,Intern!E:L,8,FALSE))</f>
        <v/>
      </c>
    </row>
    <row r="210" spans="11:20" ht="17.25" customHeight="1" x14ac:dyDescent="0.2">
      <c r="K210" s="106" t="str">
        <f>IF(ISBLANK(C210),"",VLOOKUP(Ausschreibung!G210,Intern!A:F,IF(#REF!="Ja",6,5),FALSE))</f>
        <v/>
      </c>
      <c r="L210" s="79" t="str">
        <f>IF(ISBLANK(C210),"",VLOOKUP(Ausschreibung!G210,Intern!A:D,IF(F210="m",3,4),FALSE))</f>
        <v/>
      </c>
      <c r="M210" s="80" t="str">
        <f>IF(ISBLANK(C210),"",VLOOKUP(Ausschreibung!G210,Intern!A:H,7,FALSE))</f>
        <v/>
      </c>
      <c r="N210" s="5" t="str">
        <f>IF(ISBLANK(C210),"",VLOOKUP(Ausschreibung!G210,Intern!A:H,8,FALSE))</f>
        <v/>
      </c>
      <c r="O210" s="5"/>
      <c r="Q210" s="106" t="str">
        <f>IF(ISBLANK(G210),"",VLOOKUP(Ausschreibung!L210,Intern!E:J,IF(#REF!="Ja",6,5),FALSE))</f>
        <v/>
      </c>
      <c r="R210" s="79" t="str">
        <f>IF(ISBLANK(G210),"",VLOOKUP(Ausschreibung!L210,Intern!E:H,IF(K210="m",3,4),FALSE))</f>
        <v/>
      </c>
      <c r="S210" s="80" t="str">
        <f>IF(ISBLANK(G210),"",VLOOKUP(Ausschreibung!L210,Intern!E:L,7,FALSE))</f>
        <v/>
      </c>
      <c r="T210" s="5" t="str">
        <f>IF(ISBLANK(G210),"",VLOOKUP(Ausschreibung!L210,Intern!E:L,8,FALSE))</f>
        <v/>
      </c>
    </row>
    <row r="211" spans="11:20" ht="17.25" customHeight="1" x14ac:dyDescent="0.2">
      <c r="K211" s="106" t="str">
        <f>IF(ISBLANK(C211),"",VLOOKUP(Ausschreibung!G211,Intern!A:F,IF(#REF!="Ja",6,5),FALSE))</f>
        <v/>
      </c>
      <c r="L211" s="79" t="str">
        <f>IF(ISBLANK(C211),"",VLOOKUP(Ausschreibung!G211,Intern!A:D,IF(F211="m",3,4),FALSE))</f>
        <v/>
      </c>
      <c r="M211" s="80" t="str">
        <f>IF(ISBLANK(C211),"",VLOOKUP(Ausschreibung!G211,Intern!A:H,7,FALSE))</f>
        <v/>
      </c>
      <c r="N211" s="5" t="str">
        <f>IF(ISBLANK(C211),"",VLOOKUP(Ausschreibung!G211,Intern!A:H,8,FALSE))</f>
        <v/>
      </c>
      <c r="O211" s="5"/>
      <c r="Q211" s="106" t="str">
        <f>IF(ISBLANK(G211),"",VLOOKUP(Ausschreibung!L211,Intern!E:J,IF(#REF!="Ja",6,5),FALSE))</f>
        <v/>
      </c>
      <c r="R211" s="79" t="str">
        <f>IF(ISBLANK(G211),"",VLOOKUP(Ausschreibung!L211,Intern!E:H,IF(K211="m",3,4),FALSE))</f>
        <v/>
      </c>
      <c r="S211" s="80" t="str">
        <f>IF(ISBLANK(G211),"",VLOOKUP(Ausschreibung!L211,Intern!E:L,7,FALSE))</f>
        <v/>
      </c>
      <c r="T211" s="5" t="str">
        <f>IF(ISBLANK(G211),"",VLOOKUP(Ausschreibung!L211,Intern!E:L,8,FALSE))</f>
        <v/>
      </c>
    </row>
    <row r="212" spans="11:20" ht="17.25" customHeight="1" x14ac:dyDescent="0.2">
      <c r="K212" s="106" t="str">
        <f>IF(ISBLANK(C212),"",VLOOKUP(Ausschreibung!G212,Intern!A:F,IF(#REF!="Ja",6,5),FALSE))</f>
        <v/>
      </c>
      <c r="L212" s="79" t="str">
        <f>IF(ISBLANK(C212),"",VLOOKUP(Ausschreibung!G212,Intern!A:D,IF(F212="m",3,4),FALSE))</f>
        <v/>
      </c>
      <c r="M212" s="80" t="str">
        <f>IF(ISBLANK(C212),"",VLOOKUP(Ausschreibung!G212,Intern!A:H,7,FALSE))</f>
        <v/>
      </c>
      <c r="N212" s="5" t="str">
        <f>IF(ISBLANK(C212),"",VLOOKUP(Ausschreibung!G212,Intern!A:H,8,FALSE))</f>
        <v/>
      </c>
      <c r="O212" s="5"/>
      <c r="Q212" s="106" t="str">
        <f>IF(ISBLANK(G212),"",VLOOKUP(Ausschreibung!L212,Intern!E:J,IF(#REF!="Ja",6,5),FALSE))</f>
        <v/>
      </c>
      <c r="R212" s="79" t="str">
        <f>IF(ISBLANK(G212),"",VLOOKUP(Ausschreibung!L212,Intern!E:H,IF(K212="m",3,4),FALSE))</f>
        <v/>
      </c>
      <c r="S212" s="80" t="str">
        <f>IF(ISBLANK(G212),"",VLOOKUP(Ausschreibung!L212,Intern!E:L,7,FALSE))</f>
        <v/>
      </c>
      <c r="T212" s="5" t="str">
        <f>IF(ISBLANK(G212),"",VLOOKUP(Ausschreibung!L212,Intern!E:L,8,FALSE))</f>
        <v/>
      </c>
    </row>
    <row r="213" spans="11:20" ht="17.25" customHeight="1" x14ac:dyDescent="0.2">
      <c r="K213" s="106" t="str">
        <f>IF(ISBLANK(C213),"",VLOOKUP(Ausschreibung!G213,Intern!A:F,IF(#REF!="Ja",6,5),FALSE))</f>
        <v/>
      </c>
      <c r="L213" s="79" t="str">
        <f>IF(ISBLANK(C213),"",VLOOKUP(Ausschreibung!G213,Intern!A:D,IF(F213="m",3,4),FALSE))</f>
        <v/>
      </c>
      <c r="M213" s="80" t="str">
        <f>IF(ISBLANK(C213),"",VLOOKUP(Ausschreibung!G213,Intern!A:H,7,FALSE))</f>
        <v/>
      </c>
      <c r="N213" s="5" t="str">
        <f>IF(ISBLANK(C213),"",VLOOKUP(Ausschreibung!G213,Intern!A:H,8,FALSE))</f>
        <v/>
      </c>
      <c r="O213" s="5"/>
      <c r="Q213" s="106" t="str">
        <f>IF(ISBLANK(G213),"",VLOOKUP(Ausschreibung!L213,Intern!E:J,IF(#REF!="Ja",6,5),FALSE))</f>
        <v/>
      </c>
      <c r="R213" s="79" t="str">
        <f>IF(ISBLANK(G213),"",VLOOKUP(Ausschreibung!L213,Intern!E:H,IF(K213="m",3,4),FALSE))</f>
        <v/>
      </c>
      <c r="S213" s="80" t="str">
        <f>IF(ISBLANK(G213),"",VLOOKUP(Ausschreibung!L213,Intern!E:L,7,FALSE))</f>
        <v/>
      </c>
      <c r="T213" s="5" t="str">
        <f>IF(ISBLANK(G213),"",VLOOKUP(Ausschreibung!L213,Intern!E:L,8,FALSE))</f>
        <v/>
      </c>
    </row>
    <row r="214" spans="11:20" ht="17.25" customHeight="1" x14ac:dyDescent="0.2">
      <c r="K214" s="106" t="str">
        <f>IF(ISBLANK(C214),"",VLOOKUP(Ausschreibung!G214,Intern!A:F,IF(#REF!="Ja",6,5),FALSE))</f>
        <v/>
      </c>
      <c r="L214" s="79" t="str">
        <f>IF(ISBLANK(C214),"",VLOOKUP(Ausschreibung!G214,Intern!A:D,IF(F214="m",3,4),FALSE))</f>
        <v/>
      </c>
      <c r="M214" s="80" t="str">
        <f>IF(ISBLANK(C214),"",VLOOKUP(Ausschreibung!G214,Intern!A:H,7,FALSE))</f>
        <v/>
      </c>
      <c r="N214" s="5" t="str">
        <f>IF(ISBLANK(C214),"",VLOOKUP(Ausschreibung!G214,Intern!A:H,8,FALSE))</f>
        <v/>
      </c>
      <c r="O214" s="5"/>
      <c r="Q214" s="106" t="str">
        <f>IF(ISBLANK(G214),"",VLOOKUP(Ausschreibung!L214,Intern!E:J,IF(#REF!="Ja",6,5),FALSE))</f>
        <v/>
      </c>
      <c r="R214" s="79" t="str">
        <f>IF(ISBLANK(G214),"",VLOOKUP(Ausschreibung!L214,Intern!E:H,IF(K214="m",3,4),FALSE))</f>
        <v/>
      </c>
      <c r="S214" s="80" t="str">
        <f>IF(ISBLANK(G214),"",VLOOKUP(Ausschreibung!L214,Intern!E:L,7,FALSE))</f>
        <v/>
      </c>
      <c r="T214" s="5" t="str">
        <f>IF(ISBLANK(G214),"",VLOOKUP(Ausschreibung!L214,Intern!E:L,8,FALSE))</f>
        <v/>
      </c>
    </row>
    <row r="215" spans="11:20" ht="17.25" customHeight="1" x14ac:dyDescent="0.2">
      <c r="K215" s="106" t="str">
        <f>IF(ISBLANK(C215),"",VLOOKUP(Ausschreibung!G215,Intern!A:F,IF(#REF!="Ja",6,5),FALSE))</f>
        <v/>
      </c>
      <c r="L215" s="79" t="str">
        <f>IF(ISBLANK(C215),"",VLOOKUP(Ausschreibung!G215,Intern!A:D,IF(F215="m",3,4),FALSE))</f>
        <v/>
      </c>
      <c r="M215" s="80" t="str">
        <f>IF(ISBLANK(C215),"",VLOOKUP(Ausschreibung!G215,Intern!A:H,7,FALSE))</f>
        <v/>
      </c>
      <c r="N215" s="5" t="str">
        <f>IF(ISBLANK(C215),"",VLOOKUP(Ausschreibung!G215,Intern!A:H,8,FALSE))</f>
        <v/>
      </c>
      <c r="O215" s="5"/>
      <c r="Q215" s="106" t="str">
        <f>IF(ISBLANK(G215),"",VLOOKUP(Ausschreibung!L215,Intern!E:J,IF(#REF!="Ja",6,5),FALSE))</f>
        <v/>
      </c>
      <c r="R215" s="79" t="str">
        <f>IF(ISBLANK(G215),"",VLOOKUP(Ausschreibung!L215,Intern!E:H,IF(K215="m",3,4),FALSE))</f>
        <v/>
      </c>
      <c r="S215" s="80" t="str">
        <f>IF(ISBLANK(G215),"",VLOOKUP(Ausschreibung!L215,Intern!E:L,7,FALSE))</f>
        <v/>
      </c>
      <c r="T215" s="5" t="str">
        <f>IF(ISBLANK(G215),"",VLOOKUP(Ausschreibung!L215,Intern!E:L,8,FALSE))</f>
        <v/>
      </c>
    </row>
    <row r="216" spans="11:20" ht="17.25" customHeight="1" x14ac:dyDescent="0.2">
      <c r="K216" s="106" t="str">
        <f>IF(ISBLANK(C216),"",VLOOKUP(Ausschreibung!G216,Intern!A:F,IF(#REF!="Ja",6,5),FALSE))</f>
        <v/>
      </c>
      <c r="L216" s="79" t="str">
        <f>IF(ISBLANK(C216),"",VLOOKUP(Ausschreibung!G216,Intern!A:D,IF(F216="m",3,4),FALSE))</f>
        <v/>
      </c>
      <c r="M216" s="80" t="str">
        <f>IF(ISBLANK(C216),"",VLOOKUP(Ausschreibung!G216,Intern!A:H,7,FALSE))</f>
        <v/>
      </c>
      <c r="N216" s="5" t="str">
        <f>IF(ISBLANK(C216),"",VLOOKUP(Ausschreibung!G216,Intern!A:H,8,FALSE))</f>
        <v/>
      </c>
      <c r="O216" s="5"/>
      <c r="Q216" s="106" t="str">
        <f>IF(ISBLANK(G216),"",VLOOKUP(Ausschreibung!L216,Intern!E:J,IF(#REF!="Ja",6,5),FALSE))</f>
        <v/>
      </c>
      <c r="R216" s="79" t="str">
        <f>IF(ISBLANK(G216),"",VLOOKUP(Ausschreibung!L216,Intern!E:H,IF(K216="m",3,4),FALSE))</f>
        <v/>
      </c>
      <c r="S216" s="80" t="str">
        <f>IF(ISBLANK(G216),"",VLOOKUP(Ausschreibung!L216,Intern!E:L,7,FALSE))</f>
        <v/>
      </c>
      <c r="T216" s="5" t="str">
        <f>IF(ISBLANK(G216),"",VLOOKUP(Ausschreibung!L216,Intern!E:L,8,FALSE))</f>
        <v/>
      </c>
    </row>
    <row r="217" spans="11:20" ht="17.25" customHeight="1" x14ac:dyDescent="0.2">
      <c r="K217" s="106" t="str">
        <f>IF(ISBLANK(C217),"",VLOOKUP(Ausschreibung!G217,Intern!A:F,IF(#REF!="Ja",6,5),FALSE))</f>
        <v/>
      </c>
      <c r="L217" s="79" t="str">
        <f>IF(ISBLANK(C217),"",VLOOKUP(Ausschreibung!G217,Intern!A:D,IF(F217="m",3,4),FALSE))</f>
        <v/>
      </c>
      <c r="M217" s="80" t="str">
        <f>IF(ISBLANK(C217),"",VLOOKUP(Ausschreibung!G217,Intern!A:H,7,FALSE))</f>
        <v/>
      </c>
      <c r="N217" s="5" t="str">
        <f>IF(ISBLANK(C217),"",VLOOKUP(Ausschreibung!G217,Intern!A:H,8,FALSE))</f>
        <v/>
      </c>
      <c r="O217" s="5"/>
      <c r="Q217" s="106" t="str">
        <f>IF(ISBLANK(G217),"",VLOOKUP(Ausschreibung!L217,Intern!E:J,IF(#REF!="Ja",6,5),FALSE))</f>
        <v/>
      </c>
      <c r="R217" s="79" t="str">
        <f>IF(ISBLANK(G217),"",VLOOKUP(Ausschreibung!L217,Intern!E:H,IF(K217="m",3,4),FALSE))</f>
        <v/>
      </c>
      <c r="S217" s="80" t="str">
        <f>IF(ISBLANK(G217),"",VLOOKUP(Ausschreibung!L217,Intern!E:L,7,FALSE))</f>
        <v/>
      </c>
      <c r="T217" s="5" t="str">
        <f>IF(ISBLANK(G217),"",VLOOKUP(Ausschreibung!L217,Intern!E:L,8,FALSE))</f>
        <v/>
      </c>
    </row>
    <row r="218" spans="11:20" ht="17.25" customHeight="1" x14ac:dyDescent="0.2">
      <c r="K218" s="106" t="str">
        <f>IF(ISBLANK(C218),"",VLOOKUP(Ausschreibung!G218,Intern!A:F,IF(#REF!="Ja",6,5),FALSE))</f>
        <v/>
      </c>
      <c r="L218" s="79" t="str">
        <f>IF(ISBLANK(C218),"",VLOOKUP(Ausschreibung!G218,Intern!A:D,IF(F218="m",3,4),FALSE))</f>
        <v/>
      </c>
      <c r="M218" s="80" t="str">
        <f>IF(ISBLANK(C218),"",VLOOKUP(Ausschreibung!G218,Intern!A:H,7,FALSE))</f>
        <v/>
      </c>
      <c r="N218" s="5" t="str">
        <f>IF(ISBLANK(C218),"",VLOOKUP(Ausschreibung!G218,Intern!A:H,8,FALSE))</f>
        <v/>
      </c>
      <c r="O218" s="5"/>
      <c r="Q218" s="106" t="str">
        <f>IF(ISBLANK(G218),"",VLOOKUP(Ausschreibung!L218,Intern!E:J,IF(#REF!="Ja",6,5),FALSE))</f>
        <v/>
      </c>
      <c r="R218" s="79" t="str">
        <f>IF(ISBLANK(G218),"",VLOOKUP(Ausschreibung!L218,Intern!E:H,IF(K218="m",3,4),FALSE))</f>
        <v/>
      </c>
      <c r="S218" s="80" t="str">
        <f>IF(ISBLANK(G218),"",VLOOKUP(Ausschreibung!L218,Intern!E:L,7,FALSE))</f>
        <v/>
      </c>
      <c r="T218" s="5" t="str">
        <f>IF(ISBLANK(G218),"",VLOOKUP(Ausschreibung!L218,Intern!E:L,8,FALSE))</f>
        <v/>
      </c>
    </row>
    <row r="219" spans="11:20" ht="17.25" customHeight="1" x14ac:dyDescent="0.2">
      <c r="K219" s="106" t="str">
        <f>IF(ISBLANK(C219),"",VLOOKUP(Ausschreibung!G219,Intern!A:F,IF(#REF!="Ja",6,5),FALSE))</f>
        <v/>
      </c>
      <c r="L219" s="79" t="str">
        <f>IF(ISBLANK(C219),"",VLOOKUP(Ausschreibung!G219,Intern!A:D,IF(F219="m",3,4),FALSE))</f>
        <v/>
      </c>
      <c r="M219" s="80" t="str">
        <f>IF(ISBLANK(C219),"",VLOOKUP(Ausschreibung!G219,Intern!A:H,7,FALSE))</f>
        <v/>
      </c>
      <c r="N219" s="5" t="str">
        <f>IF(ISBLANK(C219),"",VLOOKUP(Ausschreibung!G219,Intern!A:H,8,FALSE))</f>
        <v/>
      </c>
      <c r="O219" s="5"/>
      <c r="Q219" s="106" t="str">
        <f>IF(ISBLANK(G219),"",VLOOKUP(Ausschreibung!L219,Intern!E:J,IF(#REF!="Ja",6,5),FALSE))</f>
        <v/>
      </c>
      <c r="R219" s="79" t="str">
        <f>IF(ISBLANK(G219),"",VLOOKUP(Ausschreibung!L219,Intern!E:H,IF(K219="m",3,4),FALSE))</f>
        <v/>
      </c>
      <c r="S219" s="80" t="str">
        <f>IF(ISBLANK(G219),"",VLOOKUP(Ausschreibung!L219,Intern!E:L,7,FALSE))</f>
        <v/>
      </c>
      <c r="T219" s="5" t="str">
        <f>IF(ISBLANK(G219),"",VLOOKUP(Ausschreibung!L219,Intern!E:L,8,FALSE))</f>
        <v/>
      </c>
    </row>
    <row r="220" spans="11:20" ht="17.25" customHeight="1" x14ac:dyDescent="0.2">
      <c r="K220" s="106" t="str">
        <f>IF(ISBLANK(C220),"",VLOOKUP(Ausschreibung!G220,Intern!A:F,IF(#REF!="Ja",6,5),FALSE))</f>
        <v/>
      </c>
      <c r="L220" s="79" t="str">
        <f>IF(ISBLANK(C220),"",VLOOKUP(Ausschreibung!G220,Intern!A:D,IF(F220="m",3,4),FALSE))</f>
        <v/>
      </c>
      <c r="M220" s="80" t="str">
        <f>IF(ISBLANK(C220),"",VLOOKUP(Ausschreibung!G220,Intern!A:H,7,FALSE))</f>
        <v/>
      </c>
      <c r="N220" s="5" t="str">
        <f>IF(ISBLANK(C220),"",VLOOKUP(Ausschreibung!G220,Intern!A:H,8,FALSE))</f>
        <v/>
      </c>
      <c r="O220" s="5"/>
      <c r="Q220" s="106" t="str">
        <f>IF(ISBLANK(G220),"",VLOOKUP(Ausschreibung!L220,Intern!E:J,IF(#REF!="Ja",6,5),FALSE))</f>
        <v/>
      </c>
      <c r="R220" s="79" t="str">
        <f>IF(ISBLANK(G220),"",VLOOKUP(Ausschreibung!L220,Intern!E:H,IF(K220="m",3,4),FALSE))</f>
        <v/>
      </c>
      <c r="S220" s="80" t="str">
        <f>IF(ISBLANK(G220),"",VLOOKUP(Ausschreibung!L220,Intern!E:L,7,FALSE))</f>
        <v/>
      </c>
      <c r="T220" s="5" t="str">
        <f>IF(ISBLANK(G220),"",VLOOKUP(Ausschreibung!L220,Intern!E:L,8,FALSE))</f>
        <v/>
      </c>
    </row>
    <row r="221" spans="11:20" ht="17.25" customHeight="1" x14ac:dyDescent="0.2">
      <c r="K221" s="106" t="str">
        <f>IF(ISBLANK(C221),"",VLOOKUP(Ausschreibung!G221,Intern!A:F,IF(#REF!="Ja",6,5),FALSE))</f>
        <v/>
      </c>
      <c r="L221" s="79" t="str">
        <f>IF(ISBLANK(C221),"",VLOOKUP(Ausschreibung!G221,Intern!A:D,IF(F221="m",3,4),FALSE))</f>
        <v/>
      </c>
      <c r="M221" s="80" t="str">
        <f>IF(ISBLANK(C221),"",VLOOKUP(Ausschreibung!G221,Intern!A:H,7,FALSE))</f>
        <v/>
      </c>
      <c r="N221" s="5" t="str">
        <f>IF(ISBLANK(C221),"",VLOOKUP(Ausschreibung!G221,Intern!A:H,8,FALSE))</f>
        <v/>
      </c>
      <c r="O221" s="5"/>
      <c r="Q221" s="106" t="str">
        <f>IF(ISBLANK(G221),"",VLOOKUP(Ausschreibung!L221,Intern!E:J,IF(#REF!="Ja",6,5),FALSE))</f>
        <v/>
      </c>
      <c r="R221" s="79" t="str">
        <f>IF(ISBLANK(G221),"",VLOOKUP(Ausschreibung!L221,Intern!E:H,IF(K221="m",3,4),FALSE))</f>
        <v/>
      </c>
      <c r="S221" s="80" t="str">
        <f>IF(ISBLANK(G221),"",VLOOKUP(Ausschreibung!L221,Intern!E:L,7,FALSE))</f>
        <v/>
      </c>
      <c r="T221" s="5" t="str">
        <f>IF(ISBLANK(G221),"",VLOOKUP(Ausschreibung!L221,Intern!E:L,8,FALSE))</f>
        <v/>
      </c>
    </row>
    <row r="222" spans="11:20" ht="17.25" customHeight="1" x14ac:dyDescent="0.2">
      <c r="K222" s="106" t="str">
        <f>IF(ISBLANK(C222),"",VLOOKUP(Ausschreibung!G222,Intern!A:F,IF(#REF!="Ja",6,5),FALSE))</f>
        <v/>
      </c>
      <c r="L222" s="79" t="str">
        <f>IF(ISBLANK(C222),"",VLOOKUP(Ausschreibung!G222,Intern!A:D,IF(F222="m",3,4),FALSE))</f>
        <v/>
      </c>
      <c r="M222" s="80" t="str">
        <f>IF(ISBLANK(C222),"",VLOOKUP(Ausschreibung!G222,Intern!A:H,7,FALSE))</f>
        <v/>
      </c>
      <c r="N222" s="5" t="str">
        <f>IF(ISBLANK(C222),"",VLOOKUP(Ausschreibung!G222,Intern!A:H,8,FALSE))</f>
        <v/>
      </c>
      <c r="O222" s="5"/>
      <c r="Q222" s="106" t="str">
        <f>IF(ISBLANK(G222),"",VLOOKUP(Ausschreibung!L222,Intern!E:J,IF(#REF!="Ja",6,5),FALSE))</f>
        <v/>
      </c>
      <c r="R222" s="79" t="str">
        <f>IF(ISBLANK(G222),"",VLOOKUP(Ausschreibung!L222,Intern!E:H,IF(K222="m",3,4),FALSE))</f>
        <v/>
      </c>
      <c r="S222" s="80" t="str">
        <f>IF(ISBLANK(G222),"",VLOOKUP(Ausschreibung!L222,Intern!E:L,7,FALSE))</f>
        <v/>
      </c>
      <c r="T222" s="5" t="str">
        <f>IF(ISBLANK(G222),"",VLOOKUP(Ausschreibung!L222,Intern!E:L,8,FALSE))</f>
        <v/>
      </c>
    </row>
    <row r="223" spans="11:20" ht="17.25" customHeight="1" x14ac:dyDescent="0.2">
      <c r="K223" s="106" t="str">
        <f>IF(ISBLANK(C223),"",VLOOKUP(Ausschreibung!G223,Intern!A:F,IF(#REF!="Ja",6,5),FALSE))</f>
        <v/>
      </c>
      <c r="L223" s="79" t="str">
        <f>IF(ISBLANK(C223),"",VLOOKUP(Ausschreibung!G223,Intern!A:D,IF(F223="m",3,4),FALSE))</f>
        <v/>
      </c>
      <c r="M223" s="80" t="str">
        <f>IF(ISBLANK(C223),"",VLOOKUP(Ausschreibung!G223,Intern!A:H,7,FALSE))</f>
        <v/>
      </c>
      <c r="N223" s="5" t="str">
        <f>IF(ISBLANK(C223),"",VLOOKUP(Ausschreibung!G223,Intern!A:H,8,FALSE))</f>
        <v/>
      </c>
      <c r="O223" s="5"/>
      <c r="Q223" s="106" t="str">
        <f>IF(ISBLANK(G223),"",VLOOKUP(Ausschreibung!L223,Intern!E:J,IF(#REF!="Ja",6,5),FALSE))</f>
        <v/>
      </c>
      <c r="R223" s="79" t="str">
        <f>IF(ISBLANK(G223),"",VLOOKUP(Ausschreibung!L223,Intern!E:H,IF(K223="m",3,4),FALSE))</f>
        <v/>
      </c>
      <c r="S223" s="80" t="str">
        <f>IF(ISBLANK(G223),"",VLOOKUP(Ausschreibung!L223,Intern!E:L,7,FALSE))</f>
        <v/>
      </c>
      <c r="T223" s="5" t="str">
        <f>IF(ISBLANK(G223),"",VLOOKUP(Ausschreibung!L223,Intern!E:L,8,FALSE))</f>
        <v/>
      </c>
    </row>
    <row r="224" spans="11:20" ht="17.25" customHeight="1" x14ac:dyDescent="0.2">
      <c r="K224" s="106" t="str">
        <f>IF(ISBLANK(C224),"",VLOOKUP(Ausschreibung!G224,Intern!A:F,IF(#REF!="Ja",6,5),FALSE))</f>
        <v/>
      </c>
      <c r="L224" s="79" t="str">
        <f>IF(ISBLANK(C224),"",VLOOKUP(Ausschreibung!G224,Intern!A:D,IF(F224="m",3,4),FALSE))</f>
        <v/>
      </c>
      <c r="M224" s="80" t="str">
        <f>IF(ISBLANK(C224),"",VLOOKUP(Ausschreibung!G224,Intern!A:H,7,FALSE))</f>
        <v/>
      </c>
      <c r="N224" s="5" t="str">
        <f>IF(ISBLANK(C224),"",VLOOKUP(Ausschreibung!G224,Intern!A:H,8,FALSE))</f>
        <v/>
      </c>
      <c r="O224" s="5"/>
      <c r="Q224" s="106" t="str">
        <f>IF(ISBLANK(G224),"",VLOOKUP(Ausschreibung!L224,Intern!E:J,IF(#REF!="Ja",6,5),FALSE))</f>
        <v/>
      </c>
      <c r="R224" s="79" t="str">
        <f>IF(ISBLANK(G224),"",VLOOKUP(Ausschreibung!L224,Intern!E:H,IF(K224="m",3,4),FALSE))</f>
        <v/>
      </c>
      <c r="S224" s="80" t="str">
        <f>IF(ISBLANK(G224),"",VLOOKUP(Ausschreibung!L224,Intern!E:L,7,FALSE))</f>
        <v/>
      </c>
      <c r="T224" s="5" t="str">
        <f>IF(ISBLANK(G224),"",VLOOKUP(Ausschreibung!L224,Intern!E:L,8,FALSE))</f>
        <v/>
      </c>
    </row>
    <row r="225" spans="11:20" ht="17.25" customHeight="1" x14ac:dyDescent="0.2">
      <c r="K225" s="106" t="str">
        <f>IF(ISBLANK(C225),"",VLOOKUP(Ausschreibung!G225,Intern!A:F,IF(#REF!="Ja",6,5),FALSE))</f>
        <v/>
      </c>
      <c r="L225" s="79" t="str">
        <f>IF(ISBLANK(C225),"",VLOOKUP(Ausschreibung!G225,Intern!A:D,IF(F225="m",3,4),FALSE))</f>
        <v/>
      </c>
      <c r="M225" s="80" t="str">
        <f>IF(ISBLANK(C225),"",VLOOKUP(Ausschreibung!G225,Intern!A:H,7,FALSE))</f>
        <v/>
      </c>
      <c r="N225" s="5" t="str">
        <f>IF(ISBLANK(C225),"",VLOOKUP(Ausschreibung!G225,Intern!A:H,8,FALSE))</f>
        <v/>
      </c>
      <c r="O225" s="5"/>
      <c r="Q225" s="106" t="str">
        <f>IF(ISBLANK(G225),"",VLOOKUP(Ausschreibung!L225,Intern!E:J,IF(#REF!="Ja",6,5),FALSE))</f>
        <v/>
      </c>
      <c r="R225" s="79" t="str">
        <f>IF(ISBLANK(G225),"",VLOOKUP(Ausschreibung!L225,Intern!E:H,IF(K225="m",3,4),FALSE))</f>
        <v/>
      </c>
      <c r="S225" s="80" t="str">
        <f>IF(ISBLANK(G225),"",VLOOKUP(Ausschreibung!L225,Intern!E:L,7,FALSE))</f>
        <v/>
      </c>
      <c r="T225" s="5" t="str">
        <f>IF(ISBLANK(G225),"",VLOOKUP(Ausschreibung!L225,Intern!E:L,8,FALSE))</f>
        <v/>
      </c>
    </row>
    <row r="226" spans="11:20" ht="17.25" customHeight="1" x14ac:dyDescent="0.2">
      <c r="K226" s="106" t="str">
        <f>IF(ISBLANK(C226),"",VLOOKUP(Ausschreibung!G226,Intern!A:F,IF(#REF!="Ja",6,5),FALSE))</f>
        <v/>
      </c>
      <c r="L226" s="79" t="str">
        <f>IF(ISBLANK(C226),"",VLOOKUP(Ausschreibung!G226,Intern!A:D,IF(F226="m",3,4),FALSE))</f>
        <v/>
      </c>
      <c r="M226" s="80" t="str">
        <f>IF(ISBLANK(C226),"",VLOOKUP(Ausschreibung!G226,Intern!A:H,7,FALSE))</f>
        <v/>
      </c>
      <c r="N226" s="5" t="str">
        <f>IF(ISBLANK(C226),"",VLOOKUP(Ausschreibung!G226,Intern!A:H,8,FALSE))</f>
        <v/>
      </c>
      <c r="O226" s="5"/>
      <c r="Q226" s="106" t="str">
        <f>IF(ISBLANK(G226),"",VLOOKUP(Ausschreibung!L226,Intern!E:J,IF(#REF!="Ja",6,5),FALSE))</f>
        <v/>
      </c>
      <c r="R226" s="79" t="str">
        <f>IF(ISBLANK(G226),"",VLOOKUP(Ausschreibung!L226,Intern!E:H,IF(K226="m",3,4),FALSE))</f>
        <v/>
      </c>
      <c r="S226" s="80" t="str">
        <f>IF(ISBLANK(G226),"",VLOOKUP(Ausschreibung!L226,Intern!E:L,7,FALSE))</f>
        <v/>
      </c>
      <c r="T226" s="5" t="str">
        <f>IF(ISBLANK(G226),"",VLOOKUP(Ausschreibung!L226,Intern!E:L,8,FALSE))</f>
        <v/>
      </c>
    </row>
    <row r="227" spans="11:20" ht="17.25" customHeight="1" x14ac:dyDescent="0.2">
      <c r="K227" s="106" t="str">
        <f>IF(ISBLANK(C227),"",VLOOKUP(Ausschreibung!G227,Intern!A:F,IF(#REF!="Ja",6,5),FALSE))</f>
        <v/>
      </c>
      <c r="L227" s="79" t="str">
        <f>IF(ISBLANK(C227),"",VLOOKUP(Ausschreibung!G227,Intern!A:D,IF(F227="m",3,4),FALSE))</f>
        <v/>
      </c>
      <c r="M227" s="80" t="str">
        <f>IF(ISBLANK(C227),"",VLOOKUP(Ausschreibung!G227,Intern!A:H,7,FALSE))</f>
        <v/>
      </c>
      <c r="N227" s="5" t="str">
        <f>IF(ISBLANK(C227),"",VLOOKUP(Ausschreibung!G227,Intern!A:H,8,FALSE))</f>
        <v/>
      </c>
      <c r="O227" s="5"/>
      <c r="Q227" s="106" t="str">
        <f>IF(ISBLANK(G227),"",VLOOKUP(Ausschreibung!L227,Intern!E:J,IF(#REF!="Ja",6,5),FALSE))</f>
        <v/>
      </c>
      <c r="R227" s="79" t="str">
        <f>IF(ISBLANK(G227),"",VLOOKUP(Ausschreibung!L227,Intern!E:H,IF(K227="m",3,4),FALSE))</f>
        <v/>
      </c>
      <c r="S227" s="80" t="str">
        <f>IF(ISBLANK(G227),"",VLOOKUP(Ausschreibung!L227,Intern!E:L,7,FALSE))</f>
        <v/>
      </c>
      <c r="T227" s="5" t="str">
        <f>IF(ISBLANK(G227),"",VLOOKUP(Ausschreibung!L227,Intern!E:L,8,FALSE))</f>
        <v/>
      </c>
    </row>
    <row r="228" spans="11:20" ht="17.25" customHeight="1" x14ac:dyDescent="0.2">
      <c r="K228" s="106" t="str">
        <f>IF(ISBLANK(C228),"",VLOOKUP(Ausschreibung!G228,Intern!A:F,IF(#REF!="Ja",6,5),FALSE))</f>
        <v/>
      </c>
      <c r="L228" s="79" t="str">
        <f>IF(ISBLANK(C228),"",VLOOKUP(Ausschreibung!G228,Intern!A:D,IF(F228="m",3,4),FALSE))</f>
        <v/>
      </c>
      <c r="M228" s="80" t="str">
        <f>IF(ISBLANK(C228),"",VLOOKUP(Ausschreibung!G228,Intern!A:H,7,FALSE))</f>
        <v/>
      </c>
      <c r="N228" s="5" t="str">
        <f>IF(ISBLANK(C228),"",VLOOKUP(Ausschreibung!G228,Intern!A:H,8,FALSE))</f>
        <v/>
      </c>
      <c r="O228" s="5"/>
      <c r="Q228" s="106" t="str">
        <f>IF(ISBLANK(G228),"",VLOOKUP(Ausschreibung!L228,Intern!E:J,IF(#REF!="Ja",6,5),FALSE))</f>
        <v/>
      </c>
      <c r="R228" s="79" t="str">
        <f>IF(ISBLANK(G228),"",VLOOKUP(Ausschreibung!L228,Intern!E:H,IF(K228="m",3,4),FALSE))</f>
        <v/>
      </c>
      <c r="S228" s="80" t="str">
        <f>IF(ISBLANK(G228),"",VLOOKUP(Ausschreibung!L228,Intern!E:L,7,FALSE))</f>
        <v/>
      </c>
      <c r="T228" s="5" t="str">
        <f>IF(ISBLANK(G228),"",VLOOKUP(Ausschreibung!L228,Intern!E:L,8,FALSE))</f>
        <v/>
      </c>
    </row>
    <row r="229" spans="11:20" ht="17.25" customHeight="1" x14ac:dyDescent="0.2">
      <c r="K229" s="106" t="str">
        <f>IF(ISBLANK(C229),"",VLOOKUP(Ausschreibung!G229,Intern!A:F,IF(#REF!="Ja",6,5),FALSE))</f>
        <v/>
      </c>
      <c r="L229" s="79" t="str">
        <f>IF(ISBLANK(C229),"",VLOOKUP(Ausschreibung!G229,Intern!A:D,IF(F229="m",3,4),FALSE))</f>
        <v/>
      </c>
      <c r="M229" s="80" t="str">
        <f>IF(ISBLANK(C229),"",VLOOKUP(Ausschreibung!G229,Intern!A:H,7,FALSE))</f>
        <v/>
      </c>
      <c r="N229" s="5" t="str">
        <f>IF(ISBLANK(C229),"",VLOOKUP(Ausschreibung!G229,Intern!A:H,8,FALSE))</f>
        <v/>
      </c>
      <c r="O229" s="5"/>
      <c r="Q229" s="106" t="str">
        <f>IF(ISBLANK(G229),"",VLOOKUP(Ausschreibung!L229,Intern!E:J,IF(#REF!="Ja",6,5),FALSE))</f>
        <v/>
      </c>
      <c r="R229" s="79" t="str">
        <f>IF(ISBLANK(G229),"",VLOOKUP(Ausschreibung!L229,Intern!E:H,IF(K229="m",3,4),FALSE))</f>
        <v/>
      </c>
      <c r="S229" s="80" t="str">
        <f>IF(ISBLANK(G229),"",VLOOKUP(Ausschreibung!L229,Intern!E:L,7,FALSE))</f>
        <v/>
      </c>
      <c r="T229" s="5" t="str">
        <f>IF(ISBLANK(G229),"",VLOOKUP(Ausschreibung!L229,Intern!E:L,8,FALSE))</f>
        <v/>
      </c>
    </row>
    <row r="230" spans="11:20" ht="17.25" customHeight="1" x14ac:dyDescent="0.2">
      <c r="K230" s="106" t="str">
        <f>IF(ISBLANK(C230),"",VLOOKUP(Ausschreibung!G230,Intern!A:F,IF(#REF!="Ja",6,5),FALSE))</f>
        <v/>
      </c>
      <c r="L230" s="79" t="str">
        <f>IF(ISBLANK(C230),"",VLOOKUP(Ausschreibung!G230,Intern!A:D,IF(F230="m",3,4),FALSE))</f>
        <v/>
      </c>
      <c r="M230" s="80" t="str">
        <f>IF(ISBLANK(C230),"",VLOOKUP(Ausschreibung!G230,Intern!A:H,7,FALSE))</f>
        <v/>
      </c>
      <c r="N230" s="5" t="str">
        <f>IF(ISBLANK(C230),"",VLOOKUP(Ausschreibung!G230,Intern!A:H,8,FALSE))</f>
        <v/>
      </c>
      <c r="O230" s="5"/>
      <c r="Q230" s="106" t="str">
        <f>IF(ISBLANK(G230),"",VLOOKUP(Ausschreibung!L230,Intern!E:J,IF(#REF!="Ja",6,5),FALSE))</f>
        <v/>
      </c>
      <c r="R230" s="79" t="str">
        <f>IF(ISBLANK(G230),"",VLOOKUP(Ausschreibung!L230,Intern!E:H,IF(K230="m",3,4),FALSE))</f>
        <v/>
      </c>
      <c r="S230" s="80" t="str">
        <f>IF(ISBLANK(G230),"",VLOOKUP(Ausschreibung!L230,Intern!E:L,7,FALSE))</f>
        <v/>
      </c>
      <c r="T230" s="5" t="str">
        <f>IF(ISBLANK(G230),"",VLOOKUP(Ausschreibung!L230,Intern!E:L,8,FALSE))</f>
        <v/>
      </c>
    </row>
    <row r="231" spans="11:20" ht="17.25" customHeight="1" x14ac:dyDescent="0.2">
      <c r="K231" s="106" t="str">
        <f>IF(ISBLANK(C231),"",VLOOKUP(Ausschreibung!G231,Intern!A:F,IF(#REF!="Ja",6,5),FALSE))</f>
        <v/>
      </c>
      <c r="L231" s="79" t="str">
        <f>IF(ISBLANK(C231),"",VLOOKUP(Ausschreibung!G231,Intern!A:D,IF(F231="m",3,4),FALSE))</f>
        <v/>
      </c>
      <c r="M231" s="80" t="str">
        <f>IF(ISBLANK(C231),"",VLOOKUP(Ausschreibung!G231,Intern!A:H,7,FALSE))</f>
        <v/>
      </c>
      <c r="N231" s="5" t="str">
        <f>IF(ISBLANK(C231),"",VLOOKUP(Ausschreibung!G231,Intern!A:H,8,FALSE))</f>
        <v/>
      </c>
      <c r="O231" s="5"/>
      <c r="Q231" s="106" t="str">
        <f>IF(ISBLANK(G231),"",VLOOKUP(Ausschreibung!L231,Intern!E:J,IF(#REF!="Ja",6,5),FALSE))</f>
        <v/>
      </c>
      <c r="R231" s="79" t="str">
        <f>IF(ISBLANK(G231),"",VLOOKUP(Ausschreibung!L231,Intern!E:H,IF(K231="m",3,4),FALSE))</f>
        <v/>
      </c>
      <c r="S231" s="80" t="str">
        <f>IF(ISBLANK(G231),"",VLOOKUP(Ausschreibung!L231,Intern!E:L,7,FALSE))</f>
        <v/>
      </c>
      <c r="T231" s="5" t="str">
        <f>IF(ISBLANK(G231),"",VLOOKUP(Ausschreibung!L231,Intern!E:L,8,FALSE))</f>
        <v/>
      </c>
    </row>
    <row r="232" spans="11:20" ht="17.25" customHeight="1" x14ac:dyDescent="0.2">
      <c r="K232" s="106" t="str">
        <f>IF(ISBLANK(C232),"",VLOOKUP(Ausschreibung!G232,Intern!A:F,IF(#REF!="Ja",6,5),FALSE))</f>
        <v/>
      </c>
      <c r="L232" s="79" t="str">
        <f>IF(ISBLANK(C232),"",VLOOKUP(Ausschreibung!G232,Intern!A:D,IF(F232="m",3,4),FALSE))</f>
        <v/>
      </c>
      <c r="M232" s="80" t="str">
        <f>IF(ISBLANK(C232),"",VLOOKUP(Ausschreibung!G232,Intern!A:H,7,FALSE))</f>
        <v/>
      </c>
      <c r="N232" s="5" t="str">
        <f>IF(ISBLANK(C232),"",VLOOKUP(Ausschreibung!G232,Intern!A:H,8,FALSE))</f>
        <v/>
      </c>
      <c r="O232" s="5"/>
      <c r="Q232" s="106" t="str">
        <f>IF(ISBLANK(G232),"",VLOOKUP(Ausschreibung!L232,Intern!E:J,IF(#REF!="Ja",6,5),FALSE))</f>
        <v/>
      </c>
      <c r="R232" s="79" t="str">
        <f>IF(ISBLANK(G232),"",VLOOKUP(Ausschreibung!L232,Intern!E:H,IF(K232="m",3,4),FALSE))</f>
        <v/>
      </c>
      <c r="S232" s="80" t="str">
        <f>IF(ISBLANK(G232),"",VLOOKUP(Ausschreibung!L232,Intern!E:L,7,FALSE))</f>
        <v/>
      </c>
      <c r="T232" s="5" t="str">
        <f>IF(ISBLANK(G232),"",VLOOKUP(Ausschreibung!L232,Intern!E:L,8,FALSE))</f>
        <v/>
      </c>
    </row>
    <row r="233" spans="11:20" ht="17.25" customHeight="1" x14ac:dyDescent="0.2">
      <c r="K233" s="106" t="str">
        <f>IF(ISBLANK(C233),"",VLOOKUP(Ausschreibung!G233,Intern!A:F,IF(#REF!="Ja",6,5),FALSE))</f>
        <v/>
      </c>
      <c r="L233" s="79" t="str">
        <f>IF(ISBLANK(C233),"",VLOOKUP(Ausschreibung!G233,Intern!A:D,IF(F233="m",3,4),FALSE))</f>
        <v/>
      </c>
      <c r="M233" s="80" t="str">
        <f>IF(ISBLANK(C233),"",VLOOKUP(Ausschreibung!G233,Intern!A:H,7,FALSE))</f>
        <v/>
      </c>
      <c r="N233" s="5" t="str">
        <f>IF(ISBLANK(C233),"",VLOOKUP(Ausschreibung!G233,Intern!A:H,8,FALSE))</f>
        <v/>
      </c>
      <c r="O233" s="5"/>
      <c r="Q233" s="106" t="str">
        <f>IF(ISBLANK(G233),"",VLOOKUP(Ausschreibung!L233,Intern!E:J,IF(#REF!="Ja",6,5),FALSE))</f>
        <v/>
      </c>
      <c r="R233" s="79" t="str">
        <f>IF(ISBLANK(G233),"",VLOOKUP(Ausschreibung!L233,Intern!E:H,IF(K233="m",3,4),FALSE))</f>
        <v/>
      </c>
      <c r="S233" s="80" t="str">
        <f>IF(ISBLANK(G233),"",VLOOKUP(Ausschreibung!L233,Intern!E:L,7,FALSE))</f>
        <v/>
      </c>
      <c r="T233" s="5" t="str">
        <f>IF(ISBLANK(G233),"",VLOOKUP(Ausschreibung!L233,Intern!E:L,8,FALSE))</f>
        <v/>
      </c>
    </row>
    <row r="234" spans="11:20" ht="17.25" customHeight="1" x14ac:dyDescent="0.2">
      <c r="K234" s="106" t="str">
        <f>IF(ISBLANK(C234),"",VLOOKUP(Ausschreibung!G234,Intern!A:F,IF(#REF!="Ja",6,5),FALSE))</f>
        <v/>
      </c>
      <c r="L234" s="79" t="str">
        <f>IF(ISBLANK(C234),"",VLOOKUP(Ausschreibung!G234,Intern!A:D,IF(F234="m",3,4),FALSE))</f>
        <v/>
      </c>
      <c r="M234" s="80" t="str">
        <f>IF(ISBLANK(C234),"",VLOOKUP(Ausschreibung!G234,Intern!A:H,7,FALSE))</f>
        <v/>
      </c>
      <c r="N234" s="5" t="str">
        <f>IF(ISBLANK(C234),"",VLOOKUP(Ausschreibung!G234,Intern!A:H,8,FALSE))</f>
        <v/>
      </c>
      <c r="O234" s="5"/>
      <c r="Q234" s="106" t="str">
        <f>IF(ISBLANK(G234),"",VLOOKUP(Ausschreibung!L234,Intern!E:J,IF(#REF!="Ja",6,5),FALSE))</f>
        <v/>
      </c>
      <c r="R234" s="79" t="str">
        <f>IF(ISBLANK(G234),"",VLOOKUP(Ausschreibung!L234,Intern!E:H,IF(K234="m",3,4),FALSE))</f>
        <v/>
      </c>
      <c r="S234" s="80" t="str">
        <f>IF(ISBLANK(G234),"",VLOOKUP(Ausschreibung!L234,Intern!E:L,7,FALSE))</f>
        <v/>
      </c>
      <c r="T234" s="5" t="str">
        <f>IF(ISBLANK(G234),"",VLOOKUP(Ausschreibung!L234,Intern!E:L,8,FALSE))</f>
        <v/>
      </c>
    </row>
    <row r="235" spans="11:20" ht="17.25" customHeight="1" x14ac:dyDescent="0.2">
      <c r="K235" s="106" t="str">
        <f>IF(ISBLANK(C235),"",VLOOKUP(Ausschreibung!G235,Intern!A:F,IF(#REF!="Ja",6,5),FALSE))</f>
        <v/>
      </c>
      <c r="L235" s="79" t="str">
        <f>IF(ISBLANK(C235),"",VLOOKUP(Ausschreibung!G235,Intern!A:D,IF(F235="m",3,4),FALSE))</f>
        <v/>
      </c>
      <c r="M235" s="80" t="str">
        <f>IF(ISBLANK(C235),"",VLOOKUP(Ausschreibung!G235,Intern!A:H,7,FALSE))</f>
        <v/>
      </c>
      <c r="N235" s="5" t="str">
        <f>IF(ISBLANK(C235),"",VLOOKUP(Ausschreibung!G235,Intern!A:H,8,FALSE))</f>
        <v/>
      </c>
      <c r="O235" s="5"/>
      <c r="Q235" s="106" t="str">
        <f>IF(ISBLANK(G235),"",VLOOKUP(Ausschreibung!L235,Intern!E:J,IF(#REF!="Ja",6,5),FALSE))</f>
        <v/>
      </c>
      <c r="R235" s="79" t="str">
        <f>IF(ISBLANK(G235),"",VLOOKUP(Ausschreibung!L235,Intern!E:H,IF(K235="m",3,4),FALSE))</f>
        <v/>
      </c>
      <c r="S235" s="80" t="str">
        <f>IF(ISBLANK(G235),"",VLOOKUP(Ausschreibung!L235,Intern!E:L,7,FALSE))</f>
        <v/>
      </c>
      <c r="T235" s="5" t="str">
        <f>IF(ISBLANK(G235),"",VLOOKUP(Ausschreibung!L235,Intern!E:L,8,FALSE))</f>
        <v/>
      </c>
    </row>
    <row r="236" spans="11:20" ht="17.25" customHeight="1" x14ac:dyDescent="0.2">
      <c r="K236" s="106" t="str">
        <f>IF(ISBLANK(C236),"",VLOOKUP(Ausschreibung!G236,Intern!A:F,IF(#REF!="Ja",6,5),FALSE))</f>
        <v/>
      </c>
      <c r="L236" s="79" t="str">
        <f>IF(ISBLANK(C236),"",VLOOKUP(Ausschreibung!G236,Intern!A:D,IF(F236="m",3,4),FALSE))</f>
        <v/>
      </c>
      <c r="M236" s="80" t="str">
        <f>IF(ISBLANK(C236),"",VLOOKUP(Ausschreibung!G236,Intern!A:H,7,FALSE))</f>
        <v/>
      </c>
      <c r="N236" s="5" t="str">
        <f>IF(ISBLANK(C236),"",VLOOKUP(Ausschreibung!G236,Intern!A:H,8,FALSE))</f>
        <v/>
      </c>
      <c r="O236" s="5"/>
      <c r="Q236" s="106" t="str">
        <f>IF(ISBLANK(G236),"",VLOOKUP(Ausschreibung!L236,Intern!E:J,IF(#REF!="Ja",6,5),FALSE))</f>
        <v/>
      </c>
      <c r="R236" s="79" t="str">
        <f>IF(ISBLANK(G236),"",VLOOKUP(Ausschreibung!L236,Intern!E:H,IF(K236="m",3,4),FALSE))</f>
        <v/>
      </c>
      <c r="S236" s="80" t="str">
        <f>IF(ISBLANK(G236),"",VLOOKUP(Ausschreibung!L236,Intern!E:L,7,FALSE))</f>
        <v/>
      </c>
      <c r="T236" s="5" t="str">
        <f>IF(ISBLANK(G236),"",VLOOKUP(Ausschreibung!L236,Intern!E:L,8,FALSE))</f>
        <v/>
      </c>
    </row>
    <row r="237" spans="11:20" ht="17.25" customHeight="1" x14ac:dyDescent="0.2">
      <c r="K237" s="106" t="str">
        <f>IF(ISBLANK(C237),"",VLOOKUP(Ausschreibung!G237,Intern!A:F,IF(#REF!="Ja",6,5),FALSE))</f>
        <v/>
      </c>
      <c r="L237" s="79" t="str">
        <f>IF(ISBLANK(C237),"",VLOOKUP(Ausschreibung!G237,Intern!A:D,IF(F237="m",3,4),FALSE))</f>
        <v/>
      </c>
      <c r="M237" s="80" t="str">
        <f>IF(ISBLANK(C237),"",VLOOKUP(Ausschreibung!G237,Intern!A:H,7,FALSE))</f>
        <v/>
      </c>
      <c r="N237" s="5" t="str">
        <f>IF(ISBLANK(C237),"",VLOOKUP(Ausschreibung!G237,Intern!A:H,8,FALSE))</f>
        <v/>
      </c>
      <c r="O237" s="5"/>
      <c r="Q237" s="106" t="str">
        <f>IF(ISBLANK(G237),"",VLOOKUP(Ausschreibung!L237,Intern!E:J,IF(#REF!="Ja",6,5),FALSE))</f>
        <v/>
      </c>
      <c r="R237" s="79" t="str">
        <f>IF(ISBLANK(G237),"",VLOOKUP(Ausschreibung!L237,Intern!E:H,IF(K237="m",3,4),FALSE))</f>
        <v/>
      </c>
      <c r="S237" s="80" t="str">
        <f>IF(ISBLANK(G237),"",VLOOKUP(Ausschreibung!L237,Intern!E:L,7,FALSE))</f>
        <v/>
      </c>
      <c r="T237" s="5" t="str">
        <f>IF(ISBLANK(G237),"",VLOOKUP(Ausschreibung!L237,Intern!E:L,8,FALSE))</f>
        <v/>
      </c>
    </row>
    <row r="238" spans="11:20" ht="17.25" customHeight="1" x14ac:dyDescent="0.2">
      <c r="K238" s="106" t="str">
        <f>IF(ISBLANK(C238),"",VLOOKUP(Ausschreibung!G238,Intern!A:F,IF(#REF!="Ja",6,5),FALSE))</f>
        <v/>
      </c>
      <c r="L238" s="79" t="str">
        <f>IF(ISBLANK(C238),"",VLOOKUP(Ausschreibung!G238,Intern!A:D,IF(F238="m",3,4),FALSE))</f>
        <v/>
      </c>
      <c r="M238" s="80" t="str">
        <f>IF(ISBLANK(C238),"",VLOOKUP(Ausschreibung!G238,Intern!A:H,7,FALSE))</f>
        <v/>
      </c>
      <c r="N238" s="5" t="str">
        <f>IF(ISBLANK(C238),"",VLOOKUP(Ausschreibung!G238,Intern!A:H,8,FALSE))</f>
        <v/>
      </c>
      <c r="O238" s="5"/>
      <c r="Q238" s="106" t="str">
        <f>IF(ISBLANK(G238),"",VLOOKUP(Ausschreibung!L238,Intern!E:J,IF(#REF!="Ja",6,5),FALSE))</f>
        <v/>
      </c>
      <c r="R238" s="79" t="str">
        <f>IF(ISBLANK(G238),"",VLOOKUP(Ausschreibung!L238,Intern!E:H,IF(K238="m",3,4),FALSE))</f>
        <v/>
      </c>
      <c r="S238" s="80" t="str">
        <f>IF(ISBLANK(G238),"",VLOOKUP(Ausschreibung!L238,Intern!E:L,7,FALSE))</f>
        <v/>
      </c>
      <c r="T238" s="5" t="str">
        <f>IF(ISBLANK(G238),"",VLOOKUP(Ausschreibung!L238,Intern!E:L,8,FALSE))</f>
        <v/>
      </c>
    </row>
    <row r="239" spans="11:20" ht="17.25" customHeight="1" x14ac:dyDescent="0.2">
      <c r="K239" s="106" t="str">
        <f>IF(ISBLANK(C239),"",VLOOKUP(Ausschreibung!G239,Intern!A:F,IF(#REF!="Ja",6,5),FALSE))</f>
        <v/>
      </c>
      <c r="L239" s="79" t="str">
        <f>IF(ISBLANK(C239),"",VLOOKUP(Ausschreibung!G239,Intern!A:D,IF(F239="m",3,4),FALSE))</f>
        <v/>
      </c>
      <c r="M239" s="80" t="str">
        <f>IF(ISBLANK(C239),"",VLOOKUP(Ausschreibung!G239,Intern!A:H,7,FALSE))</f>
        <v/>
      </c>
      <c r="N239" s="5" t="str">
        <f>IF(ISBLANK(C239),"",VLOOKUP(Ausschreibung!G239,Intern!A:H,8,FALSE))</f>
        <v/>
      </c>
      <c r="O239" s="5"/>
      <c r="Q239" s="106" t="str">
        <f>IF(ISBLANK(G239),"",VLOOKUP(Ausschreibung!L239,Intern!E:J,IF(#REF!="Ja",6,5),FALSE))</f>
        <v/>
      </c>
      <c r="R239" s="79" t="str">
        <f>IF(ISBLANK(G239),"",VLOOKUP(Ausschreibung!L239,Intern!E:H,IF(K239="m",3,4),FALSE))</f>
        <v/>
      </c>
      <c r="S239" s="80" t="str">
        <f>IF(ISBLANK(G239),"",VLOOKUP(Ausschreibung!L239,Intern!E:L,7,FALSE))</f>
        <v/>
      </c>
      <c r="T239" s="5" t="str">
        <f>IF(ISBLANK(G239),"",VLOOKUP(Ausschreibung!L239,Intern!E:L,8,FALSE))</f>
        <v/>
      </c>
    </row>
    <row r="240" spans="11:20" ht="17.25" customHeight="1" x14ac:dyDescent="0.2">
      <c r="K240" s="106" t="str">
        <f>IF(ISBLANK(C240),"",VLOOKUP(Ausschreibung!G240,Intern!A:F,IF(#REF!="Ja",6,5),FALSE))</f>
        <v/>
      </c>
      <c r="L240" s="79" t="str">
        <f>IF(ISBLANK(C240),"",VLOOKUP(Ausschreibung!G240,Intern!A:D,IF(F240="m",3,4),FALSE))</f>
        <v/>
      </c>
      <c r="M240" s="80" t="str">
        <f>IF(ISBLANK(C240),"",VLOOKUP(Ausschreibung!G240,Intern!A:H,7,FALSE))</f>
        <v/>
      </c>
      <c r="N240" s="5" t="str">
        <f>IF(ISBLANK(C240),"",VLOOKUP(Ausschreibung!G240,Intern!A:H,8,FALSE))</f>
        <v/>
      </c>
      <c r="O240" s="5"/>
      <c r="Q240" s="106" t="str">
        <f>IF(ISBLANK(G240),"",VLOOKUP(Ausschreibung!L240,Intern!E:J,IF(#REF!="Ja",6,5),FALSE))</f>
        <v/>
      </c>
      <c r="R240" s="79" t="str">
        <f>IF(ISBLANK(G240),"",VLOOKUP(Ausschreibung!L240,Intern!E:H,IF(K240="m",3,4),FALSE))</f>
        <v/>
      </c>
      <c r="S240" s="80" t="str">
        <f>IF(ISBLANK(G240),"",VLOOKUP(Ausschreibung!L240,Intern!E:L,7,FALSE))</f>
        <v/>
      </c>
      <c r="T240" s="5" t="str">
        <f>IF(ISBLANK(G240),"",VLOOKUP(Ausschreibung!L240,Intern!E:L,8,FALSE))</f>
        <v/>
      </c>
    </row>
    <row r="241" spans="11:20" ht="17.25" customHeight="1" x14ac:dyDescent="0.2">
      <c r="K241" s="106" t="str">
        <f>IF(ISBLANK(C241),"",VLOOKUP(Ausschreibung!G241,Intern!A:F,IF(#REF!="Ja",6,5),FALSE))</f>
        <v/>
      </c>
      <c r="L241" s="79" t="str">
        <f>IF(ISBLANK(C241),"",VLOOKUP(Ausschreibung!G241,Intern!A:D,IF(F241="m",3,4),FALSE))</f>
        <v/>
      </c>
      <c r="M241" s="80" t="str">
        <f>IF(ISBLANK(C241),"",VLOOKUP(Ausschreibung!G241,Intern!A:H,7,FALSE))</f>
        <v/>
      </c>
      <c r="N241" s="5" t="str">
        <f>IF(ISBLANK(C241),"",VLOOKUP(Ausschreibung!G241,Intern!A:H,8,FALSE))</f>
        <v/>
      </c>
      <c r="O241" s="5"/>
      <c r="Q241" s="106" t="str">
        <f>IF(ISBLANK(G241),"",VLOOKUP(Ausschreibung!L241,Intern!E:J,IF(#REF!="Ja",6,5),FALSE))</f>
        <v/>
      </c>
      <c r="R241" s="79" t="str">
        <f>IF(ISBLANK(G241),"",VLOOKUP(Ausschreibung!L241,Intern!E:H,IF(K241="m",3,4),FALSE))</f>
        <v/>
      </c>
      <c r="S241" s="80" t="str">
        <f>IF(ISBLANK(G241),"",VLOOKUP(Ausschreibung!L241,Intern!E:L,7,FALSE))</f>
        <v/>
      </c>
      <c r="T241" s="5" t="str">
        <f>IF(ISBLANK(G241),"",VLOOKUP(Ausschreibung!L241,Intern!E:L,8,FALSE))</f>
        <v/>
      </c>
    </row>
    <row r="242" spans="11:20" ht="17.25" customHeight="1" x14ac:dyDescent="0.2">
      <c r="K242" s="106" t="str">
        <f>IF(ISBLANK(C242),"",VLOOKUP(Ausschreibung!G242,Intern!A:F,IF(#REF!="Ja",6,5),FALSE))</f>
        <v/>
      </c>
      <c r="L242" s="79" t="str">
        <f>IF(ISBLANK(C242),"",VLOOKUP(Ausschreibung!G242,Intern!A:D,IF(F242="m",3,4),FALSE))</f>
        <v/>
      </c>
      <c r="M242" s="80" t="str">
        <f>IF(ISBLANK(C242),"",VLOOKUP(Ausschreibung!G242,Intern!A:H,7,FALSE))</f>
        <v/>
      </c>
      <c r="N242" s="5" t="str">
        <f>IF(ISBLANK(C242),"",VLOOKUP(Ausschreibung!G242,Intern!A:H,8,FALSE))</f>
        <v/>
      </c>
      <c r="O242" s="5"/>
      <c r="Q242" s="106" t="str">
        <f>IF(ISBLANK(G242),"",VLOOKUP(Ausschreibung!L242,Intern!E:J,IF(#REF!="Ja",6,5),FALSE))</f>
        <v/>
      </c>
      <c r="R242" s="79" t="str">
        <f>IF(ISBLANK(G242),"",VLOOKUP(Ausschreibung!L242,Intern!E:H,IF(K242="m",3,4),FALSE))</f>
        <v/>
      </c>
      <c r="S242" s="80" t="str">
        <f>IF(ISBLANK(G242),"",VLOOKUP(Ausschreibung!L242,Intern!E:L,7,FALSE))</f>
        <v/>
      </c>
      <c r="T242" s="5" t="str">
        <f>IF(ISBLANK(G242),"",VLOOKUP(Ausschreibung!L242,Intern!E:L,8,FALSE))</f>
        <v/>
      </c>
    </row>
    <row r="243" spans="11:20" ht="17.25" customHeight="1" x14ac:dyDescent="0.2">
      <c r="K243" s="106" t="str">
        <f>IF(ISBLANK(C243),"",VLOOKUP(Ausschreibung!G243,Intern!A:F,IF(#REF!="Ja",6,5),FALSE))</f>
        <v/>
      </c>
      <c r="L243" s="79" t="str">
        <f>IF(ISBLANK(C243),"",VLOOKUP(Ausschreibung!G243,Intern!A:D,IF(F243="m",3,4),FALSE))</f>
        <v/>
      </c>
      <c r="M243" s="80" t="str">
        <f>IF(ISBLANK(C243),"",VLOOKUP(Ausschreibung!G243,Intern!A:H,7,FALSE))</f>
        <v/>
      </c>
      <c r="N243" s="5" t="str">
        <f>IF(ISBLANK(C243),"",VLOOKUP(Ausschreibung!G243,Intern!A:H,8,FALSE))</f>
        <v/>
      </c>
      <c r="O243" s="5"/>
      <c r="Q243" s="106" t="str">
        <f>IF(ISBLANK(G243),"",VLOOKUP(Ausschreibung!L243,Intern!E:J,IF(#REF!="Ja",6,5),FALSE))</f>
        <v/>
      </c>
      <c r="R243" s="79" t="str">
        <f>IF(ISBLANK(G243),"",VLOOKUP(Ausschreibung!L243,Intern!E:H,IF(K243="m",3,4),FALSE))</f>
        <v/>
      </c>
      <c r="S243" s="80" t="str">
        <f>IF(ISBLANK(G243),"",VLOOKUP(Ausschreibung!L243,Intern!E:L,7,FALSE))</f>
        <v/>
      </c>
      <c r="T243" s="5" t="str">
        <f>IF(ISBLANK(G243),"",VLOOKUP(Ausschreibung!L243,Intern!E:L,8,FALSE))</f>
        <v/>
      </c>
    </row>
    <row r="244" spans="11:20" ht="17.25" customHeight="1" x14ac:dyDescent="0.2">
      <c r="K244" s="106" t="str">
        <f>IF(ISBLANK(C244),"",VLOOKUP(Ausschreibung!G244,Intern!A:F,IF(#REF!="Ja",6,5),FALSE))</f>
        <v/>
      </c>
      <c r="L244" s="79" t="str">
        <f>IF(ISBLANK(C244),"",VLOOKUP(Ausschreibung!G244,Intern!A:D,IF(F244="m",3,4),FALSE))</f>
        <v/>
      </c>
      <c r="M244" s="80" t="str">
        <f>IF(ISBLANK(C244),"",VLOOKUP(Ausschreibung!G244,Intern!A:H,7,FALSE))</f>
        <v/>
      </c>
      <c r="N244" s="5" t="str">
        <f>IF(ISBLANK(C244),"",VLOOKUP(Ausschreibung!G244,Intern!A:H,8,FALSE))</f>
        <v/>
      </c>
      <c r="O244" s="5"/>
      <c r="Q244" s="106" t="str">
        <f>IF(ISBLANK(G244),"",VLOOKUP(Ausschreibung!L244,Intern!E:J,IF(#REF!="Ja",6,5),FALSE))</f>
        <v/>
      </c>
      <c r="R244" s="79" t="str">
        <f>IF(ISBLANK(G244),"",VLOOKUP(Ausschreibung!L244,Intern!E:H,IF(K244="m",3,4),FALSE))</f>
        <v/>
      </c>
      <c r="S244" s="80" t="str">
        <f>IF(ISBLANK(G244),"",VLOOKUP(Ausschreibung!L244,Intern!E:L,7,FALSE))</f>
        <v/>
      </c>
      <c r="T244" s="5" t="str">
        <f>IF(ISBLANK(G244),"",VLOOKUP(Ausschreibung!L244,Intern!E:L,8,FALSE))</f>
        <v/>
      </c>
    </row>
    <row r="245" spans="11:20" ht="17.25" customHeight="1" x14ac:dyDescent="0.2">
      <c r="K245" s="106" t="str">
        <f>IF(ISBLANK(C245),"",VLOOKUP(Ausschreibung!G245,Intern!A:F,IF(#REF!="Ja",6,5),FALSE))</f>
        <v/>
      </c>
      <c r="L245" s="79" t="str">
        <f>IF(ISBLANK(C245),"",VLOOKUP(Ausschreibung!G245,Intern!A:D,IF(F245="m",3,4),FALSE))</f>
        <v/>
      </c>
      <c r="M245" s="80" t="str">
        <f>IF(ISBLANK(C245),"",VLOOKUP(Ausschreibung!G245,Intern!A:H,7,FALSE))</f>
        <v/>
      </c>
      <c r="N245" s="5" t="str">
        <f>IF(ISBLANK(C245),"",VLOOKUP(Ausschreibung!G245,Intern!A:H,8,FALSE))</f>
        <v/>
      </c>
      <c r="O245" s="5"/>
      <c r="Q245" s="106" t="str">
        <f>IF(ISBLANK(G245),"",VLOOKUP(Ausschreibung!L245,Intern!E:J,IF(#REF!="Ja",6,5),FALSE))</f>
        <v/>
      </c>
      <c r="R245" s="79" t="str">
        <f>IF(ISBLANK(G245),"",VLOOKUP(Ausschreibung!L245,Intern!E:H,IF(K245="m",3,4),FALSE))</f>
        <v/>
      </c>
      <c r="S245" s="80" t="str">
        <f>IF(ISBLANK(G245),"",VLOOKUP(Ausschreibung!L245,Intern!E:L,7,FALSE))</f>
        <v/>
      </c>
      <c r="T245" s="5" t="str">
        <f>IF(ISBLANK(G245),"",VLOOKUP(Ausschreibung!L245,Intern!E:L,8,FALSE))</f>
        <v/>
      </c>
    </row>
    <row r="246" spans="11:20" ht="17.25" customHeight="1" x14ac:dyDescent="0.2">
      <c r="K246" s="106" t="str">
        <f>IF(ISBLANK(C246),"",VLOOKUP(Ausschreibung!G246,Intern!A:F,IF(#REF!="Ja",6,5),FALSE))</f>
        <v/>
      </c>
      <c r="L246" s="79" t="str">
        <f>IF(ISBLANK(C246),"",VLOOKUP(Ausschreibung!G246,Intern!A:D,IF(F246="m",3,4),FALSE))</f>
        <v/>
      </c>
      <c r="M246" s="80" t="str">
        <f>IF(ISBLANK(C246),"",VLOOKUP(Ausschreibung!G246,Intern!A:H,7,FALSE))</f>
        <v/>
      </c>
      <c r="N246" s="5" t="str">
        <f>IF(ISBLANK(C246),"",VLOOKUP(Ausschreibung!G246,Intern!A:H,8,FALSE))</f>
        <v/>
      </c>
      <c r="O246" s="5"/>
      <c r="Q246" s="106" t="str">
        <f>IF(ISBLANK(G246),"",VLOOKUP(Ausschreibung!L246,Intern!E:J,IF(#REF!="Ja",6,5),FALSE))</f>
        <v/>
      </c>
      <c r="R246" s="79" t="str">
        <f>IF(ISBLANK(G246),"",VLOOKUP(Ausschreibung!L246,Intern!E:H,IF(K246="m",3,4),FALSE))</f>
        <v/>
      </c>
      <c r="S246" s="80" t="str">
        <f>IF(ISBLANK(G246),"",VLOOKUP(Ausschreibung!L246,Intern!E:L,7,FALSE))</f>
        <v/>
      </c>
      <c r="T246" s="5" t="str">
        <f>IF(ISBLANK(G246),"",VLOOKUP(Ausschreibung!L246,Intern!E:L,8,FALSE))</f>
        <v/>
      </c>
    </row>
    <row r="247" spans="11:20" ht="17.25" customHeight="1" x14ac:dyDescent="0.2">
      <c r="K247" s="106" t="str">
        <f>IF(ISBLANK(C247),"",VLOOKUP(Ausschreibung!G247,Intern!A:F,IF(#REF!="Ja",6,5),FALSE))</f>
        <v/>
      </c>
      <c r="L247" s="79" t="str">
        <f>IF(ISBLANK(C247),"",VLOOKUP(Ausschreibung!G247,Intern!A:D,IF(F247="m",3,4),FALSE))</f>
        <v/>
      </c>
      <c r="M247" s="80" t="str">
        <f>IF(ISBLANK(C247),"",VLOOKUP(Ausschreibung!G247,Intern!A:H,7,FALSE))</f>
        <v/>
      </c>
      <c r="N247" s="5" t="str">
        <f>IF(ISBLANK(C247),"",VLOOKUP(Ausschreibung!G247,Intern!A:H,8,FALSE))</f>
        <v/>
      </c>
      <c r="O247" s="5"/>
      <c r="Q247" s="106" t="str">
        <f>IF(ISBLANK(G247),"",VLOOKUP(Ausschreibung!L247,Intern!E:J,IF(#REF!="Ja",6,5),FALSE))</f>
        <v/>
      </c>
      <c r="R247" s="79" t="str">
        <f>IF(ISBLANK(G247),"",VLOOKUP(Ausschreibung!L247,Intern!E:H,IF(K247="m",3,4),FALSE))</f>
        <v/>
      </c>
      <c r="S247" s="80" t="str">
        <f>IF(ISBLANK(G247),"",VLOOKUP(Ausschreibung!L247,Intern!E:L,7,FALSE))</f>
        <v/>
      </c>
      <c r="T247" s="5" t="str">
        <f>IF(ISBLANK(G247),"",VLOOKUP(Ausschreibung!L247,Intern!E:L,8,FALSE))</f>
        <v/>
      </c>
    </row>
    <row r="248" spans="11:20" ht="17.25" customHeight="1" x14ac:dyDescent="0.2">
      <c r="K248" s="106" t="str">
        <f>IF(ISBLANK(C248),"",VLOOKUP(Ausschreibung!G248,Intern!A:F,IF(#REF!="Ja",6,5),FALSE))</f>
        <v/>
      </c>
      <c r="L248" s="79" t="str">
        <f>IF(ISBLANK(C248),"",VLOOKUP(Ausschreibung!G248,Intern!A:D,IF(F248="m",3,4),FALSE))</f>
        <v/>
      </c>
      <c r="M248" s="80" t="str">
        <f>IF(ISBLANK(C248),"",VLOOKUP(Ausschreibung!G248,Intern!A:H,7,FALSE))</f>
        <v/>
      </c>
      <c r="N248" s="5" t="str">
        <f>IF(ISBLANK(C248),"",VLOOKUP(Ausschreibung!G248,Intern!A:H,8,FALSE))</f>
        <v/>
      </c>
      <c r="O248" s="5"/>
      <c r="Q248" s="106" t="str">
        <f>IF(ISBLANK(G248),"",VLOOKUP(Ausschreibung!L248,Intern!E:J,IF(#REF!="Ja",6,5),FALSE))</f>
        <v/>
      </c>
      <c r="R248" s="79" t="str">
        <f>IF(ISBLANK(G248),"",VLOOKUP(Ausschreibung!L248,Intern!E:H,IF(K248="m",3,4),FALSE))</f>
        <v/>
      </c>
      <c r="S248" s="80" t="str">
        <f>IF(ISBLANK(G248),"",VLOOKUP(Ausschreibung!L248,Intern!E:L,7,FALSE))</f>
        <v/>
      </c>
      <c r="T248" s="5" t="str">
        <f>IF(ISBLANK(G248),"",VLOOKUP(Ausschreibung!L248,Intern!E:L,8,FALSE))</f>
        <v/>
      </c>
    </row>
    <row r="249" spans="11:20" ht="17.25" customHeight="1" x14ac:dyDescent="0.2">
      <c r="K249" s="106" t="str">
        <f>IF(ISBLANK(C249),"",VLOOKUP(Ausschreibung!G249,Intern!A:F,IF(#REF!="Ja",6,5),FALSE))</f>
        <v/>
      </c>
      <c r="L249" s="79" t="str">
        <f>IF(ISBLANK(C249),"",VLOOKUP(Ausschreibung!G249,Intern!A:D,IF(F249="m",3,4),FALSE))</f>
        <v/>
      </c>
      <c r="M249" s="80" t="str">
        <f>IF(ISBLANK(C249),"",VLOOKUP(Ausschreibung!G249,Intern!A:H,7,FALSE))</f>
        <v/>
      </c>
      <c r="N249" s="5" t="str">
        <f>IF(ISBLANK(C249),"",VLOOKUP(Ausschreibung!G249,Intern!A:H,8,FALSE))</f>
        <v/>
      </c>
      <c r="O249" s="5"/>
      <c r="Q249" s="106" t="str">
        <f>IF(ISBLANK(G249),"",VLOOKUP(Ausschreibung!L249,Intern!E:J,IF(#REF!="Ja",6,5),FALSE))</f>
        <v/>
      </c>
      <c r="R249" s="79" t="str">
        <f>IF(ISBLANK(G249),"",VLOOKUP(Ausschreibung!L249,Intern!E:H,IF(K249="m",3,4),FALSE))</f>
        <v/>
      </c>
      <c r="S249" s="80" t="str">
        <f>IF(ISBLANK(G249),"",VLOOKUP(Ausschreibung!L249,Intern!E:L,7,FALSE))</f>
        <v/>
      </c>
      <c r="T249" s="5" t="str">
        <f>IF(ISBLANK(G249),"",VLOOKUP(Ausschreibung!L249,Intern!E:L,8,FALSE))</f>
        <v/>
      </c>
    </row>
    <row r="250" spans="11:20" ht="17.25" customHeight="1" x14ac:dyDescent="0.2">
      <c r="K250" s="106" t="str">
        <f>IF(ISBLANK(C250),"",VLOOKUP(Ausschreibung!G250,Intern!A:F,IF(#REF!="Ja",6,5),FALSE))</f>
        <v/>
      </c>
      <c r="L250" s="79" t="str">
        <f>IF(ISBLANK(C250),"",VLOOKUP(Ausschreibung!G250,Intern!A:D,IF(F250="m",3,4),FALSE))</f>
        <v/>
      </c>
      <c r="M250" s="80" t="str">
        <f>IF(ISBLANK(C250),"",VLOOKUP(Ausschreibung!G250,Intern!A:H,7,FALSE))</f>
        <v/>
      </c>
      <c r="N250" s="5" t="str">
        <f>IF(ISBLANK(C250),"",VLOOKUP(Ausschreibung!G250,Intern!A:H,8,FALSE))</f>
        <v/>
      </c>
      <c r="O250" s="5"/>
      <c r="Q250" s="106" t="str">
        <f>IF(ISBLANK(G250),"",VLOOKUP(Ausschreibung!L250,Intern!E:J,IF(#REF!="Ja",6,5),FALSE))</f>
        <v/>
      </c>
      <c r="R250" s="79" t="str">
        <f>IF(ISBLANK(G250),"",VLOOKUP(Ausschreibung!L250,Intern!E:H,IF(K250="m",3,4),FALSE))</f>
        <v/>
      </c>
      <c r="S250" s="80" t="str">
        <f>IF(ISBLANK(G250),"",VLOOKUP(Ausschreibung!L250,Intern!E:L,7,FALSE))</f>
        <v/>
      </c>
      <c r="T250" s="5" t="str">
        <f>IF(ISBLANK(G250),"",VLOOKUP(Ausschreibung!L250,Intern!E:L,8,FALSE))</f>
        <v/>
      </c>
    </row>
    <row r="251" spans="11:20" ht="17.25" customHeight="1" x14ac:dyDescent="0.2">
      <c r="K251" s="106" t="str">
        <f>IF(ISBLANK(C251),"",VLOOKUP(Ausschreibung!G251,Intern!A:F,IF(#REF!="Ja",6,5),FALSE))</f>
        <v/>
      </c>
      <c r="L251" s="79" t="str">
        <f>IF(ISBLANK(C251),"",VLOOKUP(Ausschreibung!G251,Intern!A:D,IF(F251="m",3,4),FALSE))</f>
        <v/>
      </c>
      <c r="M251" s="80" t="str">
        <f>IF(ISBLANK(C251),"",VLOOKUP(Ausschreibung!G251,Intern!A:H,7,FALSE))</f>
        <v/>
      </c>
      <c r="N251" s="5" t="str">
        <f>IF(ISBLANK(C251),"",VLOOKUP(Ausschreibung!G251,Intern!A:H,8,FALSE))</f>
        <v/>
      </c>
      <c r="O251" s="5"/>
      <c r="Q251" s="106" t="str">
        <f>IF(ISBLANK(G251),"",VLOOKUP(Ausschreibung!L251,Intern!E:J,IF(#REF!="Ja",6,5),FALSE))</f>
        <v/>
      </c>
      <c r="R251" s="79" t="str">
        <f>IF(ISBLANK(G251),"",VLOOKUP(Ausschreibung!L251,Intern!E:H,IF(K251="m",3,4),FALSE))</f>
        <v/>
      </c>
      <c r="S251" s="80" t="str">
        <f>IF(ISBLANK(G251),"",VLOOKUP(Ausschreibung!L251,Intern!E:L,7,FALSE))</f>
        <v/>
      </c>
      <c r="T251" s="5" t="str">
        <f>IF(ISBLANK(G251),"",VLOOKUP(Ausschreibung!L251,Intern!E:L,8,FALSE))</f>
        <v/>
      </c>
    </row>
    <row r="252" spans="11:20" ht="17.25" customHeight="1" x14ac:dyDescent="0.2">
      <c r="K252" s="106" t="str">
        <f>IF(ISBLANK(C252),"",VLOOKUP(Ausschreibung!G252,Intern!A:F,IF(#REF!="Ja",6,5),FALSE))</f>
        <v/>
      </c>
      <c r="L252" s="79" t="str">
        <f>IF(ISBLANK(C252),"",VLOOKUP(Ausschreibung!G252,Intern!A:D,IF(F252="m",3,4),FALSE))</f>
        <v/>
      </c>
      <c r="M252" s="80" t="str">
        <f>IF(ISBLANK(C252),"",VLOOKUP(Ausschreibung!G252,Intern!A:H,7,FALSE))</f>
        <v/>
      </c>
      <c r="N252" s="5" t="str">
        <f>IF(ISBLANK(C252),"",VLOOKUP(Ausschreibung!G252,Intern!A:H,8,FALSE))</f>
        <v/>
      </c>
      <c r="O252" s="5"/>
      <c r="Q252" s="106" t="str">
        <f>IF(ISBLANK(G252),"",VLOOKUP(Ausschreibung!L252,Intern!E:J,IF(#REF!="Ja",6,5),FALSE))</f>
        <v/>
      </c>
      <c r="R252" s="79" t="str">
        <f>IF(ISBLANK(G252),"",VLOOKUP(Ausschreibung!L252,Intern!E:H,IF(K252="m",3,4),FALSE))</f>
        <v/>
      </c>
      <c r="S252" s="80" t="str">
        <f>IF(ISBLANK(G252),"",VLOOKUP(Ausschreibung!L252,Intern!E:L,7,FALSE))</f>
        <v/>
      </c>
      <c r="T252" s="5" t="str">
        <f>IF(ISBLANK(G252),"",VLOOKUP(Ausschreibung!L252,Intern!E:L,8,FALSE))</f>
        <v/>
      </c>
    </row>
    <row r="253" spans="11:20" ht="17.25" customHeight="1" x14ac:dyDescent="0.2">
      <c r="K253" s="106" t="str">
        <f>IF(ISBLANK(C253),"",VLOOKUP(Ausschreibung!G253,Intern!A:F,IF(#REF!="Ja",6,5),FALSE))</f>
        <v/>
      </c>
      <c r="L253" s="79" t="str">
        <f>IF(ISBLANK(C253),"",VLOOKUP(Ausschreibung!G253,Intern!A:D,IF(F253="m",3,4),FALSE))</f>
        <v/>
      </c>
      <c r="M253" s="80" t="str">
        <f>IF(ISBLANK(C253),"",VLOOKUP(Ausschreibung!G253,Intern!A:H,7,FALSE))</f>
        <v/>
      </c>
      <c r="N253" s="5" t="str">
        <f>IF(ISBLANK(C253),"",VLOOKUP(Ausschreibung!G253,Intern!A:H,8,FALSE))</f>
        <v/>
      </c>
      <c r="O253" s="5"/>
      <c r="Q253" s="106" t="str">
        <f>IF(ISBLANK(G253),"",VLOOKUP(Ausschreibung!L253,Intern!E:J,IF(#REF!="Ja",6,5),FALSE))</f>
        <v/>
      </c>
      <c r="R253" s="79" t="str">
        <f>IF(ISBLANK(G253),"",VLOOKUP(Ausschreibung!L253,Intern!E:H,IF(K253="m",3,4),FALSE))</f>
        <v/>
      </c>
      <c r="S253" s="80" t="str">
        <f>IF(ISBLANK(G253),"",VLOOKUP(Ausschreibung!L253,Intern!E:L,7,FALSE))</f>
        <v/>
      </c>
      <c r="T253" s="5" t="str">
        <f>IF(ISBLANK(G253),"",VLOOKUP(Ausschreibung!L253,Intern!E:L,8,FALSE))</f>
        <v/>
      </c>
    </row>
    <row r="254" spans="11:20" ht="17.25" customHeight="1" x14ac:dyDescent="0.2">
      <c r="K254" s="106" t="str">
        <f>IF(ISBLANK(C254),"",VLOOKUP(Ausschreibung!G254,Intern!A:F,IF(#REF!="Ja",6,5),FALSE))</f>
        <v/>
      </c>
      <c r="L254" s="79" t="str">
        <f>IF(ISBLANK(C254),"",VLOOKUP(Ausschreibung!G254,Intern!A:D,IF(F254="m",3,4),FALSE))</f>
        <v/>
      </c>
      <c r="M254" s="80" t="str">
        <f>IF(ISBLANK(C254),"",VLOOKUP(Ausschreibung!G254,Intern!A:H,7,FALSE))</f>
        <v/>
      </c>
      <c r="N254" s="5" t="str">
        <f>IF(ISBLANK(C254),"",VLOOKUP(Ausschreibung!G254,Intern!A:H,8,FALSE))</f>
        <v/>
      </c>
      <c r="O254" s="5"/>
      <c r="Q254" s="106" t="str">
        <f>IF(ISBLANK(G254),"",VLOOKUP(Ausschreibung!L254,Intern!E:J,IF(#REF!="Ja",6,5),FALSE))</f>
        <v/>
      </c>
      <c r="R254" s="79" t="str">
        <f>IF(ISBLANK(G254),"",VLOOKUP(Ausschreibung!L254,Intern!E:H,IF(K254="m",3,4),FALSE))</f>
        <v/>
      </c>
      <c r="S254" s="80" t="str">
        <f>IF(ISBLANK(G254),"",VLOOKUP(Ausschreibung!L254,Intern!E:L,7,FALSE))</f>
        <v/>
      </c>
      <c r="T254" s="5" t="str">
        <f>IF(ISBLANK(G254),"",VLOOKUP(Ausschreibung!L254,Intern!E:L,8,FALSE))</f>
        <v/>
      </c>
    </row>
    <row r="255" spans="11:20" ht="17.25" customHeight="1" x14ac:dyDescent="0.2">
      <c r="K255" s="106" t="str">
        <f>IF(ISBLANK(C255),"",VLOOKUP(Ausschreibung!G255,Intern!A:F,IF(#REF!="Ja",6,5),FALSE))</f>
        <v/>
      </c>
      <c r="L255" s="79" t="str">
        <f>IF(ISBLANK(C255),"",VLOOKUP(Ausschreibung!G255,Intern!A:D,IF(F255="m",3,4),FALSE))</f>
        <v/>
      </c>
      <c r="M255" s="80" t="str">
        <f>IF(ISBLANK(C255),"",VLOOKUP(Ausschreibung!G255,Intern!A:H,7,FALSE))</f>
        <v/>
      </c>
      <c r="N255" s="5" t="str">
        <f>IF(ISBLANK(C255),"",VLOOKUP(Ausschreibung!G255,Intern!A:H,8,FALSE))</f>
        <v/>
      </c>
      <c r="O255" s="5"/>
      <c r="Q255" s="106" t="str">
        <f>IF(ISBLANK(G255),"",VLOOKUP(Ausschreibung!L255,Intern!E:J,IF(#REF!="Ja",6,5),FALSE))</f>
        <v/>
      </c>
      <c r="R255" s="79" t="str">
        <f>IF(ISBLANK(G255),"",VLOOKUP(Ausschreibung!L255,Intern!E:H,IF(K255="m",3,4),FALSE))</f>
        <v/>
      </c>
      <c r="S255" s="80" t="str">
        <f>IF(ISBLANK(G255),"",VLOOKUP(Ausschreibung!L255,Intern!E:L,7,FALSE))</f>
        <v/>
      </c>
      <c r="T255" s="5" t="str">
        <f>IF(ISBLANK(G255),"",VLOOKUP(Ausschreibung!L255,Intern!E:L,8,FALSE))</f>
        <v/>
      </c>
    </row>
    <row r="256" spans="11:20" ht="17.25" customHeight="1" x14ac:dyDescent="0.2">
      <c r="K256" s="106" t="str">
        <f>IF(ISBLANK(C256),"",VLOOKUP(Ausschreibung!G256,Intern!A:F,IF(#REF!="Ja",6,5),FALSE))</f>
        <v/>
      </c>
      <c r="L256" s="79" t="str">
        <f>IF(ISBLANK(C256),"",VLOOKUP(Ausschreibung!G256,Intern!A:D,IF(F256="m",3,4),FALSE))</f>
        <v/>
      </c>
      <c r="M256" s="80" t="str">
        <f>IF(ISBLANK(C256),"",VLOOKUP(Ausschreibung!G256,Intern!A:H,7,FALSE))</f>
        <v/>
      </c>
      <c r="N256" s="5" t="str">
        <f>IF(ISBLANK(C256),"",VLOOKUP(Ausschreibung!G256,Intern!A:H,8,FALSE))</f>
        <v/>
      </c>
      <c r="O256" s="5"/>
      <c r="Q256" s="106" t="str">
        <f>IF(ISBLANK(G256),"",VLOOKUP(Ausschreibung!L256,Intern!E:J,IF(#REF!="Ja",6,5),FALSE))</f>
        <v/>
      </c>
      <c r="R256" s="79" t="str">
        <f>IF(ISBLANK(G256),"",VLOOKUP(Ausschreibung!L256,Intern!E:H,IF(K256="m",3,4),FALSE))</f>
        <v/>
      </c>
      <c r="S256" s="80" t="str">
        <f>IF(ISBLANK(G256),"",VLOOKUP(Ausschreibung!L256,Intern!E:L,7,FALSE))</f>
        <v/>
      </c>
      <c r="T256" s="5" t="str">
        <f>IF(ISBLANK(G256),"",VLOOKUP(Ausschreibung!L256,Intern!E:L,8,FALSE))</f>
        <v/>
      </c>
    </row>
    <row r="257" spans="11:20" ht="17.25" customHeight="1" x14ac:dyDescent="0.2">
      <c r="K257" s="106" t="str">
        <f>IF(ISBLANK(C257),"",VLOOKUP(Ausschreibung!G257,Intern!A:F,IF(#REF!="Ja",6,5),FALSE))</f>
        <v/>
      </c>
      <c r="L257" s="79" t="str">
        <f>IF(ISBLANK(C257),"",VLOOKUP(Ausschreibung!G257,Intern!A:D,IF(F257="m",3,4),FALSE))</f>
        <v/>
      </c>
      <c r="M257" s="80" t="str">
        <f>IF(ISBLANK(C257),"",VLOOKUP(Ausschreibung!G257,Intern!A:H,7,FALSE))</f>
        <v/>
      </c>
      <c r="N257" s="5" t="str">
        <f>IF(ISBLANK(C257),"",VLOOKUP(Ausschreibung!G257,Intern!A:H,8,FALSE))</f>
        <v/>
      </c>
      <c r="O257" s="5"/>
      <c r="Q257" s="106" t="str">
        <f>IF(ISBLANK(G257),"",VLOOKUP(Ausschreibung!L257,Intern!E:J,IF(#REF!="Ja",6,5),FALSE))</f>
        <v/>
      </c>
      <c r="R257" s="79" t="str">
        <f>IF(ISBLANK(G257),"",VLOOKUP(Ausschreibung!L257,Intern!E:H,IF(K257="m",3,4),FALSE))</f>
        <v/>
      </c>
      <c r="S257" s="80" t="str">
        <f>IF(ISBLANK(G257),"",VLOOKUP(Ausschreibung!L257,Intern!E:L,7,FALSE))</f>
        <v/>
      </c>
      <c r="T257" s="5" t="str">
        <f>IF(ISBLANK(G257),"",VLOOKUP(Ausschreibung!L257,Intern!E:L,8,FALSE))</f>
        <v/>
      </c>
    </row>
    <row r="258" spans="11:20" ht="17.25" customHeight="1" x14ac:dyDescent="0.2">
      <c r="K258" s="106" t="str">
        <f>IF(ISBLANK(C258),"",VLOOKUP(Ausschreibung!G258,Intern!A:F,IF(#REF!="Ja",6,5),FALSE))</f>
        <v/>
      </c>
      <c r="L258" s="79" t="str">
        <f>IF(ISBLANK(C258),"",VLOOKUP(Ausschreibung!G258,Intern!A:D,IF(F258="m",3,4),FALSE))</f>
        <v/>
      </c>
      <c r="M258" s="80" t="str">
        <f>IF(ISBLANK(C258),"",VLOOKUP(Ausschreibung!G258,Intern!A:H,7,FALSE))</f>
        <v/>
      </c>
      <c r="N258" s="5" t="str">
        <f>IF(ISBLANK(C258),"",VLOOKUP(Ausschreibung!G258,Intern!A:H,8,FALSE))</f>
        <v/>
      </c>
      <c r="O258" s="5"/>
      <c r="Q258" s="106" t="str">
        <f>IF(ISBLANK(G258),"",VLOOKUP(Ausschreibung!L258,Intern!E:J,IF(#REF!="Ja",6,5),FALSE))</f>
        <v/>
      </c>
      <c r="R258" s="79" t="str">
        <f>IF(ISBLANK(G258),"",VLOOKUP(Ausschreibung!L258,Intern!E:H,IF(K258="m",3,4),FALSE))</f>
        <v/>
      </c>
      <c r="S258" s="80" t="str">
        <f>IF(ISBLANK(G258),"",VLOOKUP(Ausschreibung!L258,Intern!E:L,7,FALSE))</f>
        <v/>
      </c>
      <c r="T258" s="5" t="str">
        <f>IF(ISBLANK(G258),"",VLOOKUP(Ausschreibung!L258,Intern!E:L,8,FALSE))</f>
        <v/>
      </c>
    </row>
    <row r="259" spans="11:20" ht="17.25" customHeight="1" x14ac:dyDescent="0.2">
      <c r="K259" s="106" t="str">
        <f>IF(ISBLANK(C259),"",VLOOKUP(Ausschreibung!G259,Intern!A:F,IF(#REF!="Ja",6,5),FALSE))</f>
        <v/>
      </c>
      <c r="L259" s="79" t="str">
        <f>IF(ISBLANK(C259),"",VLOOKUP(Ausschreibung!G259,Intern!A:D,IF(F259="m",3,4),FALSE))</f>
        <v/>
      </c>
      <c r="M259" s="80" t="str">
        <f>IF(ISBLANK(C259),"",VLOOKUP(Ausschreibung!G259,Intern!A:H,7,FALSE))</f>
        <v/>
      </c>
      <c r="N259" s="5" t="str">
        <f>IF(ISBLANK(C259),"",VLOOKUP(Ausschreibung!G259,Intern!A:H,8,FALSE))</f>
        <v/>
      </c>
      <c r="O259" s="5"/>
      <c r="Q259" s="106" t="str">
        <f>IF(ISBLANK(G259),"",VLOOKUP(Ausschreibung!L259,Intern!E:J,IF(#REF!="Ja",6,5),FALSE))</f>
        <v/>
      </c>
      <c r="R259" s="79" t="str">
        <f>IF(ISBLANK(G259),"",VLOOKUP(Ausschreibung!L259,Intern!E:H,IF(K259="m",3,4),FALSE))</f>
        <v/>
      </c>
      <c r="S259" s="80" t="str">
        <f>IF(ISBLANK(G259),"",VLOOKUP(Ausschreibung!L259,Intern!E:L,7,FALSE))</f>
        <v/>
      </c>
      <c r="T259" s="5" t="str">
        <f>IF(ISBLANK(G259),"",VLOOKUP(Ausschreibung!L259,Intern!E:L,8,FALSE))</f>
        <v/>
      </c>
    </row>
    <row r="260" spans="11:20" ht="17.25" customHeight="1" x14ac:dyDescent="0.2">
      <c r="K260" s="106" t="str">
        <f>IF(ISBLANK(C260),"",VLOOKUP(Ausschreibung!G260,Intern!A:F,IF(#REF!="Ja",6,5),FALSE))</f>
        <v/>
      </c>
      <c r="L260" s="79" t="str">
        <f>IF(ISBLANK(C260),"",VLOOKUP(Ausschreibung!G260,Intern!A:D,IF(F260="m",3,4),FALSE))</f>
        <v/>
      </c>
      <c r="M260" s="80" t="str">
        <f>IF(ISBLANK(C260),"",VLOOKUP(Ausschreibung!G260,Intern!A:H,7,FALSE))</f>
        <v/>
      </c>
      <c r="N260" s="5" t="str">
        <f>IF(ISBLANK(C260),"",VLOOKUP(Ausschreibung!G260,Intern!A:H,8,FALSE))</f>
        <v/>
      </c>
      <c r="O260" s="5"/>
      <c r="Q260" s="106" t="str">
        <f>IF(ISBLANK(G260),"",VLOOKUP(Ausschreibung!L260,Intern!E:J,IF(#REF!="Ja",6,5),FALSE))</f>
        <v/>
      </c>
      <c r="R260" s="79" t="str">
        <f>IF(ISBLANK(G260),"",VLOOKUP(Ausschreibung!L260,Intern!E:H,IF(K260="m",3,4),FALSE))</f>
        <v/>
      </c>
      <c r="S260" s="80" t="str">
        <f>IF(ISBLANK(G260),"",VLOOKUP(Ausschreibung!L260,Intern!E:L,7,FALSE))</f>
        <v/>
      </c>
      <c r="T260" s="5" t="str">
        <f>IF(ISBLANK(G260),"",VLOOKUP(Ausschreibung!L260,Intern!E:L,8,FALSE))</f>
        <v/>
      </c>
    </row>
    <row r="261" spans="11:20" ht="17.25" customHeight="1" x14ac:dyDescent="0.2">
      <c r="K261" s="106" t="str">
        <f>IF(ISBLANK(C261),"",VLOOKUP(Ausschreibung!G261,Intern!A:F,IF(#REF!="Ja",6,5),FALSE))</f>
        <v/>
      </c>
      <c r="L261" s="79" t="str">
        <f>IF(ISBLANK(C261),"",VLOOKUP(Ausschreibung!G261,Intern!A:D,IF(F261="m",3,4),FALSE))</f>
        <v/>
      </c>
      <c r="M261" s="80" t="str">
        <f>IF(ISBLANK(C261),"",VLOOKUP(Ausschreibung!G261,Intern!A:H,7,FALSE))</f>
        <v/>
      </c>
      <c r="N261" s="5" t="str">
        <f>IF(ISBLANK(C261),"",VLOOKUP(Ausschreibung!G261,Intern!A:H,8,FALSE))</f>
        <v/>
      </c>
      <c r="O261" s="5"/>
      <c r="Q261" s="106" t="str">
        <f>IF(ISBLANK(G261),"",VLOOKUP(Ausschreibung!L261,Intern!E:J,IF(#REF!="Ja",6,5),FALSE))</f>
        <v/>
      </c>
      <c r="R261" s="79" t="str">
        <f>IF(ISBLANK(G261),"",VLOOKUP(Ausschreibung!L261,Intern!E:H,IF(K261="m",3,4),FALSE))</f>
        <v/>
      </c>
      <c r="S261" s="80" t="str">
        <f>IF(ISBLANK(G261),"",VLOOKUP(Ausschreibung!L261,Intern!E:L,7,FALSE))</f>
        <v/>
      </c>
      <c r="T261" s="5" t="str">
        <f>IF(ISBLANK(G261),"",VLOOKUP(Ausschreibung!L261,Intern!E:L,8,FALSE))</f>
        <v/>
      </c>
    </row>
    <row r="262" spans="11:20" ht="17.25" customHeight="1" x14ac:dyDescent="0.2">
      <c r="K262" s="106" t="str">
        <f>IF(ISBLANK(C262),"",VLOOKUP(Ausschreibung!G262,Intern!A:F,IF(#REF!="Ja",6,5),FALSE))</f>
        <v/>
      </c>
      <c r="L262" s="79" t="str">
        <f>IF(ISBLANK(C262),"",VLOOKUP(Ausschreibung!G262,Intern!A:D,IF(F262="m",3,4),FALSE))</f>
        <v/>
      </c>
      <c r="M262" s="80" t="str">
        <f>IF(ISBLANK(C262),"",VLOOKUP(Ausschreibung!G262,Intern!A:H,7,FALSE))</f>
        <v/>
      </c>
      <c r="N262" s="5" t="str">
        <f>IF(ISBLANK(C262),"",VLOOKUP(Ausschreibung!G262,Intern!A:H,8,FALSE))</f>
        <v/>
      </c>
      <c r="O262" s="5"/>
      <c r="Q262" s="106" t="str">
        <f>IF(ISBLANK(G262),"",VLOOKUP(Ausschreibung!L262,Intern!E:J,IF(#REF!="Ja",6,5),FALSE))</f>
        <v/>
      </c>
      <c r="R262" s="79" t="str">
        <f>IF(ISBLANK(G262),"",VLOOKUP(Ausschreibung!L262,Intern!E:H,IF(K262="m",3,4),FALSE))</f>
        <v/>
      </c>
      <c r="S262" s="80" t="str">
        <f>IF(ISBLANK(G262),"",VLOOKUP(Ausschreibung!L262,Intern!E:L,7,FALSE))</f>
        <v/>
      </c>
      <c r="T262" s="5" t="str">
        <f>IF(ISBLANK(G262),"",VLOOKUP(Ausschreibung!L262,Intern!E:L,8,FALSE))</f>
        <v/>
      </c>
    </row>
    <row r="263" spans="11:20" ht="17.25" customHeight="1" x14ac:dyDescent="0.2">
      <c r="K263" s="106" t="str">
        <f>IF(ISBLANK(C263),"",VLOOKUP(Ausschreibung!G263,Intern!A:F,IF(#REF!="Ja",6,5),FALSE))</f>
        <v/>
      </c>
      <c r="L263" s="79" t="str">
        <f>IF(ISBLANK(C263),"",VLOOKUP(Ausschreibung!G263,Intern!A:D,IF(F263="m",3,4),FALSE))</f>
        <v/>
      </c>
      <c r="M263" s="80" t="str">
        <f>IF(ISBLANK(C263),"",VLOOKUP(Ausschreibung!G263,Intern!A:H,7,FALSE))</f>
        <v/>
      </c>
      <c r="N263" s="5" t="str">
        <f>IF(ISBLANK(C263),"",VLOOKUP(Ausschreibung!G263,Intern!A:H,8,FALSE))</f>
        <v/>
      </c>
      <c r="O263" s="5"/>
      <c r="Q263" s="106" t="str">
        <f>IF(ISBLANK(G263),"",VLOOKUP(Ausschreibung!L263,Intern!E:J,IF(#REF!="Ja",6,5),FALSE))</f>
        <v/>
      </c>
      <c r="R263" s="79" t="str">
        <f>IF(ISBLANK(G263),"",VLOOKUP(Ausschreibung!L263,Intern!E:H,IF(K263="m",3,4),FALSE))</f>
        <v/>
      </c>
      <c r="S263" s="80" t="str">
        <f>IF(ISBLANK(G263),"",VLOOKUP(Ausschreibung!L263,Intern!E:L,7,FALSE))</f>
        <v/>
      </c>
      <c r="T263" s="5" t="str">
        <f>IF(ISBLANK(G263),"",VLOOKUP(Ausschreibung!L263,Intern!E:L,8,FALSE))</f>
        <v/>
      </c>
    </row>
    <row r="264" spans="11:20" ht="17.25" customHeight="1" x14ac:dyDescent="0.2">
      <c r="K264" s="106" t="str">
        <f>IF(ISBLANK(C264),"",VLOOKUP(Ausschreibung!G264,Intern!A:F,IF(#REF!="Ja",6,5),FALSE))</f>
        <v/>
      </c>
      <c r="L264" s="79" t="str">
        <f>IF(ISBLANK(C264),"",VLOOKUP(Ausschreibung!G264,Intern!A:D,IF(F264="m",3,4),FALSE))</f>
        <v/>
      </c>
      <c r="M264" s="80" t="str">
        <f>IF(ISBLANK(C264),"",VLOOKUP(Ausschreibung!G264,Intern!A:H,7,FALSE))</f>
        <v/>
      </c>
      <c r="N264" s="5" t="str">
        <f>IF(ISBLANK(C264),"",VLOOKUP(Ausschreibung!G264,Intern!A:H,8,FALSE))</f>
        <v/>
      </c>
      <c r="O264" s="5"/>
      <c r="Q264" s="106" t="str">
        <f>IF(ISBLANK(G264),"",VLOOKUP(Ausschreibung!L264,Intern!E:J,IF(#REF!="Ja",6,5),FALSE))</f>
        <v/>
      </c>
      <c r="R264" s="79" t="str">
        <f>IF(ISBLANK(G264),"",VLOOKUP(Ausschreibung!L264,Intern!E:H,IF(K264="m",3,4),FALSE))</f>
        <v/>
      </c>
      <c r="S264" s="80" t="str">
        <f>IF(ISBLANK(G264),"",VLOOKUP(Ausschreibung!L264,Intern!E:L,7,FALSE))</f>
        <v/>
      </c>
      <c r="T264" s="5" t="str">
        <f>IF(ISBLANK(G264),"",VLOOKUP(Ausschreibung!L264,Intern!E:L,8,FALSE))</f>
        <v/>
      </c>
    </row>
    <row r="265" spans="11:20" ht="17.25" customHeight="1" x14ac:dyDescent="0.2">
      <c r="K265" s="106" t="str">
        <f>IF(ISBLANK(C265),"",VLOOKUP(Ausschreibung!G265,Intern!A:F,IF(#REF!="Ja",6,5),FALSE))</f>
        <v/>
      </c>
      <c r="L265" s="79" t="str">
        <f>IF(ISBLANK(C265),"",VLOOKUP(Ausschreibung!G265,Intern!A:D,IF(F265="m",3,4),FALSE))</f>
        <v/>
      </c>
      <c r="M265" s="80" t="str">
        <f>IF(ISBLANK(C265),"",VLOOKUP(Ausschreibung!G265,Intern!A:H,7,FALSE))</f>
        <v/>
      </c>
      <c r="N265" s="5" t="str">
        <f>IF(ISBLANK(C265),"",VLOOKUP(Ausschreibung!G265,Intern!A:H,8,FALSE))</f>
        <v/>
      </c>
      <c r="O265" s="5"/>
      <c r="Q265" s="106" t="str">
        <f>IF(ISBLANK(G265),"",VLOOKUP(Ausschreibung!L265,Intern!E:J,IF(#REF!="Ja",6,5),FALSE))</f>
        <v/>
      </c>
      <c r="R265" s="79" t="str">
        <f>IF(ISBLANK(G265),"",VLOOKUP(Ausschreibung!L265,Intern!E:H,IF(K265="m",3,4),FALSE))</f>
        <v/>
      </c>
      <c r="S265" s="80" t="str">
        <f>IF(ISBLANK(G265),"",VLOOKUP(Ausschreibung!L265,Intern!E:L,7,FALSE))</f>
        <v/>
      </c>
      <c r="T265" s="5" t="str">
        <f>IF(ISBLANK(G265),"",VLOOKUP(Ausschreibung!L265,Intern!E:L,8,FALSE))</f>
        <v/>
      </c>
    </row>
    <row r="266" spans="11:20" ht="17.25" customHeight="1" x14ac:dyDescent="0.2">
      <c r="K266" s="106" t="str">
        <f>IF(ISBLANK(C266),"",VLOOKUP(Ausschreibung!G266,Intern!A:F,IF(#REF!="Ja",6,5),FALSE))</f>
        <v/>
      </c>
      <c r="L266" s="79" t="str">
        <f>IF(ISBLANK(C266),"",VLOOKUP(Ausschreibung!G266,Intern!A:D,IF(F266="m",3,4),FALSE))</f>
        <v/>
      </c>
      <c r="M266" s="80" t="str">
        <f>IF(ISBLANK(C266),"",VLOOKUP(Ausschreibung!G266,Intern!A:H,7,FALSE))</f>
        <v/>
      </c>
      <c r="N266" s="5" t="str">
        <f>IF(ISBLANK(C266),"",VLOOKUP(Ausschreibung!G266,Intern!A:H,8,FALSE))</f>
        <v/>
      </c>
      <c r="O266" s="5"/>
      <c r="Q266" s="106" t="str">
        <f>IF(ISBLANK(G266),"",VLOOKUP(Ausschreibung!L266,Intern!E:J,IF(#REF!="Ja",6,5),FALSE))</f>
        <v/>
      </c>
      <c r="R266" s="79" t="str">
        <f>IF(ISBLANK(G266),"",VLOOKUP(Ausschreibung!L266,Intern!E:H,IF(K266="m",3,4),FALSE))</f>
        <v/>
      </c>
      <c r="S266" s="80" t="str">
        <f>IF(ISBLANK(G266),"",VLOOKUP(Ausschreibung!L266,Intern!E:L,7,FALSE))</f>
        <v/>
      </c>
      <c r="T266" s="5" t="str">
        <f>IF(ISBLANK(G266),"",VLOOKUP(Ausschreibung!L266,Intern!E:L,8,FALSE))</f>
        <v/>
      </c>
    </row>
    <row r="267" spans="11:20" ht="17.25" customHeight="1" x14ac:dyDescent="0.2">
      <c r="K267" s="106" t="str">
        <f>IF(ISBLANK(C267),"",VLOOKUP(Ausschreibung!G267,Intern!A:F,IF(#REF!="Ja",6,5),FALSE))</f>
        <v/>
      </c>
      <c r="L267" s="79" t="str">
        <f>IF(ISBLANK(C267),"",VLOOKUP(Ausschreibung!G267,Intern!A:D,IF(F267="m",3,4),FALSE))</f>
        <v/>
      </c>
      <c r="M267" s="80" t="str">
        <f>IF(ISBLANK(C267),"",VLOOKUP(Ausschreibung!G267,Intern!A:H,7,FALSE))</f>
        <v/>
      </c>
      <c r="N267" s="5" t="str">
        <f>IF(ISBLANK(C267),"",VLOOKUP(Ausschreibung!G267,Intern!A:H,8,FALSE))</f>
        <v/>
      </c>
      <c r="O267" s="5"/>
      <c r="Q267" s="106" t="str">
        <f>IF(ISBLANK(G267),"",VLOOKUP(Ausschreibung!L267,Intern!E:J,IF(#REF!="Ja",6,5),FALSE))</f>
        <v/>
      </c>
      <c r="R267" s="79" t="str">
        <f>IF(ISBLANK(G267),"",VLOOKUP(Ausschreibung!L267,Intern!E:H,IF(K267="m",3,4),FALSE))</f>
        <v/>
      </c>
      <c r="S267" s="80" t="str">
        <f>IF(ISBLANK(G267),"",VLOOKUP(Ausschreibung!L267,Intern!E:L,7,FALSE))</f>
        <v/>
      </c>
      <c r="T267" s="5" t="str">
        <f>IF(ISBLANK(G267),"",VLOOKUP(Ausschreibung!L267,Intern!E:L,8,FALSE))</f>
        <v/>
      </c>
    </row>
    <row r="268" spans="11:20" ht="17.25" customHeight="1" x14ac:dyDescent="0.2">
      <c r="K268" s="106" t="str">
        <f>IF(ISBLANK(C268),"",VLOOKUP(Ausschreibung!G268,Intern!A:F,IF(#REF!="Ja",6,5),FALSE))</f>
        <v/>
      </c>
      <c r="L268" s="79" t="str">
        <f>IF(ISBLANK(C268),"",VLOOKUP(Ausschreibung!G268,Intern!A:D,IF(F268="m",3,4),FALSE))</f>
        <v/>
      </c>
      <c r="M268" s="80" t="str">
        <f>IF(ISBLANK(C268),"",VLOOKUP(Ausschreibung!G268,Intern!A:H,7,FALSE))</f>
        <v/>
      </c>
      <c r="N268" s="5" t="str">
        <f>IF(ISBLANK(C268),"",VLOOKUP(Ausschreibung!G268,Intern!A:H,8,FALSE))</f>
        <v/>
      </c>
      <c r="O268" s="5"/>
      <c r="Q268" s="106" t="str">
        <f>IF(ISBLANK(G268),"",VLOOKUP(Ausschreibung!L268,Intern!E:J,IF(#REF!="Ja",6,5),FALSE))</f>
        <v/>
      </c>
      <c r="R268" s="79" t="str">
        <f>IF(ISBLANK(G268),"",VLOOKUP(Ausschreibung!L268,Intern!E:H,IF(K268="m",3,4),FALSE))</f>
        <v/>
      </c>
      <c r="S268" s="80" t="str">
        <f>IF(ISBLANK(G268),"",VLOOKUP(Ausschreibung!L268,Intern!E:L,7,FALSE))</f>
        <v/>
      </c>
      <c r="T268" s="5" t="str">
        <f>IF(ISBLANK(G268),"",VLOOKUP(Ausschreibung!L268,Intern!E:L,8,FALSE))</f>
        <v/>
      </c>
    </row>
    <row r="269" spans="11:20" ht="17.25" customHeight="1" x14ac:dyDescent="0.2">
      <c r="K269" s="106" t="str">
        <f>IF(ISBLANK(C269),"",VLOOKUP(Ausschreibung!G269,Intern!A:F,IF(#REF!="Ja",6,5),FALSE))</f>
        <v/>
      </c>
      <c r="L269" s="79" t="str">
        <f>IF(ISBLANK(C269),"",VLOOKUP(Ausschreibung!G269,Intern!A:D,IF(F269="m",3,4),FALSE))</f>
        <v/>
      </c>
      <c r="M269" s="80" t="str">
        <f>IF(ISBLANK(C269),"",VLOOKUP(Ausschreibung!G269,Intern!A:H,7,FALSE))</f>
        <v/>
      </c>
      <c r="N269" s="5" t="str">
        <f>IF(ISBLANK(C269),"",VLOOKUP(Ausschreibung!G269,Intern!A:H,8,FALSE))</f>
        <v/>
      </c>
      <c r="O269" s="5"/>
      <c r="Q269" s="106" t="str">
        <f>IF(ISBLANK(G269),"",VLOOKUP(Ausschreibung!L269,Intern!E:J,IF(#REF!="Ja",6,5),FALSE))</f>
        <v/>
      </c>
      <c r="R269" s="79" t="str">
        <f>IF(ISBLANK(G269),"",VLOOKUP(Ausschreibung!L269,Intern!E:H,IF(K269="m",3,4),FALSE))</f>
        <v/>
      </c>
      <c r="S269" s="80" t="str">
        <f>IF(ISBLANK(G269),"",VLOOKUP(Ausschreibung!L269,Intern!E:L,7,FALSE))</f>
        <v/>
      </c>
      <c r="T269" s="5" t="str">
        <f>IF(ISBLANK(G269),"",VLOOKUP(Ausschreibung!L269,Intern!E:L,8,FALSE))</f>
        <v/>
      </c>
    </row>
    <row r="270" spans="11:20" ht="17.25" customHeight="1" x14ac:dyDescent="0.2">
      <c r="K270" s="106" t="str">
        <f>IF(ISBLANK(C270),"",VLOOKUP(Ausschreibung!G270,Intern!A:F,IF(#REF!="Ja",6,5),FALSE))</f>
        <v/>
      </c>
      <c r="L270" s="79" t="str">
        <f>IF(ISBLANK(C270),"",VLOOKUP(Ausschreibung!G270,Intern!A:D,IF(F270="m",3,4),FALSE))</f>
        <v/>
      </c>
      <c r="M270" s="80" t="str">
        <f>IF(ISBLANK(C270),"",VLOOKUP(Ausschreibung!G270,Intern!A:H,7,FALSE))</f>
        <v/>
      </c>
      <c r="N270" s="5" t="str">
        <f>IF(ISBLANK(C270),"",VLOOKUP(Ausschreibung!G270,Intern!A:H,8,FALSE))</f>
        <v/>
      </c>
      <c r="O270" s="5"/>
      <c r="Q270" s="106" t="str">
        <f>IF(ISBLANK(G270),"",VLOOKUP(Ausschreibung!L270,Intern!E:J,IF(#REF!="Ja",6,5),FALSE))</f>
        <v/>
      </c>
      <c r="R270" s="79" t="str">
        <f>IF(ISBLANK(G270),"",VLOOKUP(Ausschreibung!L270,Intern!E:H,IF(K270="m",3,4),FALSE))</f>
        <v/>
      </c>
      <c r="S270" s="80" t="str">
        <f>IF(ISBLANK(G270),"",VLOOKUP(Ausschreibung!L270,Intern!E:L,7,FALSE))</f>
        <v/>
      </c>
      <c r="T270" s="5" t="str">
        <f>IF(ISBLANK(G270),"",VLOOKUP(Ausschreibung!L270,Intern!E:L,8,FALSE))</f>
        <v/>
      </c>
    </row>
    <row r="271" spans="11:20" ht="17.25" customHeight="1" x14ac:dyDescent="0.2">
      <c r="K271" s="106" t="str">
        <f>IF(ISBLANK(C271),"",VLOOKUP(Ausschreibung!G271,Intern!A:F,IF(#REF!="Ja",6,5),FALSE))</f>
        <v/>
      </c>
      <c r="L271" s="79" t="str">
        <f>IF(ISBLANK(C271),"",VLOOKUP(Ausschreibung!G271,Intern!A:D,IF(F271="m",3,4),FALSE))</f>
        <v/>
      </c>
      <c r="M271" s="80" t="str">
        <f>IF(ISBLANK(C271),"",VLOOKUP(Ausschreibung!G271,Intern!A:H,7,FALSE))</f>
        <v/>
      </c>
      <c r="N271" s="5" t="str">
        <f>IF(ISBLANK(C271),"",VLOOKUP(Ausschreibung!G271,Intern!A:H,8,FALSE))</f>
        <v/>
      </c>
      <c r="O271" s="5"/>
      <c r="Q271" s="106" t="str">
        <f>IF(ISBLANK(G271),"",VLOOKUP(Ausschreibung!L271,Intern!E:J,IF(#REF!="Ja",6,5),FALSE))</f>
        <v/>
      </c>
      <c r="R271" s="79" t="str">
        <f>IF(ISBLANK(G271),"",VLOOKUP(Ausschreibung!L271,Intern!E:H,IF(K271="m",3,4),FALSE))</f>
        <v/>
      </c>
      <c r="S271" s="80" t="str">
        <f>IF(ISBLANK(G271),"",VLOOKUP(Ausschreibung!L271,Intern!E:L,7,FALSE))</f>
        <v/>
      </c>
      <c r="T271" s="5" t="str">
        <f>IF(ISBLANK(G271),"",VLOOKUP(Ausschreibung!L271,Intern!E:L,8,FALSE))</f>
        <v/>
      </c>
    </row>
    <row r="272" spans="11:20" ht="17.25" customHeight="1" x14ac:dyDescent="0.2">
      <c r="K272" s="106" t="str">
        <f>IF(ISBLANK(C272),"",VLOOKUP(Ausschreibung!G272,Intern!A:F,IF(#REF!="Ja",6,5),FALSE))</f>
        <v/>
      </c>
      <c r="L272" s="79" t="str">
        <f>IF(ISBLANK(C272),"",VLOOKUP(Ausschreibung!G272,Intern!A:D,IF(F272="m",3,4),FALSE))</f>
        <v/>
      </c>
      <c r="M272" s="80" t="str">
        <f>IF(ISBLANK(C272),"",VLOOKUP(Ausschreibung!G272,Intern!A:H,7,FALSE))</f>
        <v/>
      </c>
      <c r="N272" s="5" t="str">
        <f>IF(ISBLANK(C272),"",VLOOKUP(Ausschreibung!G272,Intern!A:H,8,FALSE))</f>
        <v/>
      </c>
      <c r="O272" s="5"/>
      <c r="Q272" s="106" t="str">
        <f>IF(ISBLANK(G272),"",VLOOKUP(Ausschreibung!L272,Intern!E:J,IF(#REF!="Ja",6,5),FALSE))</f>
        <v/>
      </c>
      <c r="R272" s="79" t="str">
        <f>IF(ISBLANK(G272),"",VLOOKUP(Ausschreibung!L272,Intern!E:H,IF(K272="m",3,4),FALSE))</f>
        <v/>
      </c>
      <c r="S272" s="80" t="str">
        <f>IF(ISBLANK(G272),"",VLOOKUP(Ausschreibung!L272,Intern!E:L,7,FALSE))</f>
        <v/>
      </c>
      <c r="T272" s="5" t="str">
        <f>IF(ISBLANK(G272),"",VLOOKUP(Ausschreibung!L272,Intern!E:L,8,FALSE))</f>
        <v/>
      </c>
    </row>
    <row r="273" spans="11:20" ht="17.25" customHeight="1" x14ac:dyDescent="0.2">
      <c r="K273" s="106" t="str">
        <f>IF(ISBLANK(C273),"",VLOOKUP(Ausschreibung!G273,Intern!A:F,IF(#REF!="Ja",6,5),FALSE))</f>
        <v/>
      </c>
      <c r="L273" s="79" t="str">
        <f>IF(ISBLANK(C273),"",VLOOKUP(Ausschreibung!G273,Intern!A:D,IF(F273="m",3,4),FALSE))</f>
        <v/>
      </c>
      <c r="M273" s="80" t="str">
        <f>IF(ISBLANK(C273),"",VLOOKUP(Ausschreibung!G273,Intern!A:H,7,FALSE))</f>
        <v/>
      </c>
      <c r="N273" s="5" t="str">
        <f>IF(ISBLANK(C273),"",VLOOKUP(Ausschreibung!G273,Intern!A:H,8,FALSE))</f>
        <v/>
      </c>
      <c r="O273" s="5"/>
      <c r="Q273" s="106" t="str">
        <f>IF(ISBLANK(G273),"",VLOOKUP(Ausschreibung!L273,Intern!E:J,IF(#REF!="Ja",6,5),FALSE))</f>
        <v/>
      </c>
      <c r="R273" s="79" t="str">
        <f>IF(ISBLANK(G273),"",VLOOKUP(Ausschreibung!L273,Intern!E:H,IF(K273="m",3,4),FALSE))</f>
        <v/>
      </c>
      <c r="S273" s="80" t="str">
        <f>IF(ISBLANK(G273),"",VLOOKUP(Ausschreibung!L273,Intern!E:L,7,FALSE))</f>
        <v/>
      </c>
      <c r="T273" s="5" t="str">
        <f>IF(ISBLANK(G273),"",VLOOKUP(Ausschreibung!L273,Intern!E:L,8,FALSE))</f>
        <v/>
      </c>
    </row>
    <row r="274" spans="11:20" ht="17.25" customHeight="1" x14ac:dyDescent="0.2">
      <c r="K274" s="106" t="str">
        <f>IF(ISBLANK(C274),"",VLOOKUP(Ausschreibung!G274,Intern!A:F,IF(#REF!="Ja",6,5),FALSE))</f>
        <v/>
      </c>
      <c r="L274" s="79" t="str">
        <f>IF(ISBLANK(C274),"",VLOOKUP(Ausschreibung!G274,Intern!A:D,IF(F274="m",3,4),FALSE))</f>
        <v/>
      </c>
      <c r="M274" s="80" t="str">
        <f>IF(ISBLANK(C274),"",VLOOKUP(Ausschreibung!G274,Intern!A:H,7,FALSE))</f>
        <v/>
      </c>
      <c r="N274" s="5" t="str">
        <f>IF(ISBLANK(C274),"",VLOOKUP(Ausschreibung!G274,Intern!A:H,8,FALSE))</f>
        <v/>
      </c>
      <c r="O274" s="5"/>
      <c r="Q274" s="106" t="str">
        <f>IF(ISBLANK(G274),"",VLOOKUP(Ausschreibung!L274,Intern!E:J,IF(#REF!="Ja",6,5),FALSE))</f>
        <v/>
      </c>
      <c r="R274" s="79" t="str">
        <f>IF(ISBLANK(G274),"",VLOOKUP(Ausschreibung!L274,Intern!E:H,IF(K274="m",3,4),FALSE))</f>
        <v/>
      </c>
      <c r="S274" s="80" t="str">
        <f>IF(ISBLANK(G274),"",VLOOKUP(Ausschreibung!L274,Intern!E:L,7,FALSE))</f>
        <v/>
      </c>
      <c r="T274" s="5" t="str">
        <f>IF(ISBLANK(G274),"",VLOOKUP(Ausschreibung!L274,Intern!E:L,8,FALSE))</f>
        <v/>
      </c>
    </row>
    <row r="275" spans="11:20" ht="17.25" customHeight="1" x14ac:dyDescent="0.2">
      <c r="K275" s="106" t="str">
        <f>IF(ISBLANK(C275),"",VLOOKUP(Ausschreibung!G275,Intern!A:F,IF(#REF!="Ja",6,5),FALSE))</f>
        <v/>
      </c>
      <c r="L275" s="79" t="str">
        <f>IF(ISBLANK(C275),"",VLOOKUP(Ausschreibung!G275,Intern!A:D,IF(F275="m",3,4),FALSE))</f>
        <v/>
      </c>
      <c r="M275" s="80" t="str">
        <f>IF(ISBLANK(C275),"",VLOOKUP(Ausschreibung!G275,Intern!A:H,7,FALSE))</f>
        <v/>
      </c>
      <c r="N275" s="5" t="str">
        <f>IF(ISBLANK(C275),"",VLOOKUP(Ausschreibung!G275,Intern!A:H,8,FALSE))</f>
        <v/>
      </c>
      <c r="O275" s="5"/>
      <c r="Q275" s="106" t="str">
        <f>IF(ISBLANK(G275),"",VLOOKUP(Ausschreibung!L275,Intern!E:J,IF(#REF!="Ja",6,5),FALSE))</f>
        <v/>
      </c>
      <c r="R275" s="79" t="str">
        <f>IF(ISBLANK(G275),"",VLOOKUP(Ausschreibung!L275,Intern!E:H,IF(K275="m",3,4),FALSE))</f>
        <v/>
      </c>
      <c r="S275" s="80" t="str">
        <f>IF(ISBLANK(G275),"",VLOOKUP(Ausschreibung!L275,Intern!E:L,7,FALSE))</f>
        <v/>
      </c>
      <c r="T275" s="5" t="str">
        <f>IF(ISBLANK(G275),"",VLOOKUP(Ausschreibung!L275,Intern!E:L,8,FALSE))</f>
        <v/>
      </c>
    </row>
    <row r="276" spans="11:20" ht="17.25" customHeight="1" x14ac:dyDescent="0.2">
      <c r="K276" s="106" t="str">
        <f>IF(ISBLANK(C276),"",VLOOKUP(Ausschreibung!G276,Intern!A:F,IF(#REF!="Ja",6,5),FALSE))</f>
        <v/>
      </c>
      <c r="L276" s="79" t="str">
        <f>IF(ISBLANK(C276),"",VLOOKUP(Ausschreibung!G276,Intern!A:D,IF(F276="m",3,4),FALSE))</f>
        <v/>
      </c>
      <c r="M276" s="80" t="str">
        <f>IF(ISBLANK(C276),"",VLOOKUP(Ausschreibung!G276,Intern!A:H,7,FALSE))</f>
        <v/>
      </c>
      <c r="N276" s="5" t="str">
        <f>IF(ISBLANK(C276),"",VLOOKUP(Ausschreibung!G276,Intern!A:H,8,FALSE))</f>
        <v/>
      </c>
      <c r="O276" s="5"/>
      <c r="Q276" s="106" t="str">
        <f>IF(ISBLANK(G276),"",VLOOKUP(Ausschreibung!L276,Intern!E:J,IF(#REF!="Ja",6,5),FALSE))</f>
        <v/>
      </c>
      <c r="R276" s="79" t="str">
        <f>IF(ISBLANK(G276),"",VLOOKUP(Ausschreibung!L276,Intern!E:H,IF(K276="m",3,4),FALSE))</f>
        <v/>
      </c>
      <c r="S276" s="80" t="str">
        <f>IF(ISBLANK(G276),"",VLOOKUP(Ausschreibung!L276,Intern!E:L,7,FALSE))</f>
        <v/>
      </c>
      <c r="T276" s="5" t="str">
        <f>IF(ISBLANK(G276),"",VLOOKUP(Ausschreibung!L276,Intern!E:L,8,FALSE))</f>
        <v/>
      </c>
    </row>
    <row r="277" spans="11:20" ht="17.25" customHeight="1" x14ac:dyDescent="0.2">
      <c r="K277" s="106" t="str">
        <f>IF(ISBLANK(C277),"",VLOOKUP(Ausschreibung!G277,Intern!A:F,IF(#REF!="Ja",6,5),FALSE))</f>
        <v/>
      </c>
      <c r="L277" s="79" t="str">
        <f>IF(ISBLANK(C277),"",VLOOKUP(Ausschreibung!G277,Intern!A:D,IF(F277="m",3,4),FALSE))</f>
        <v/>
      </c>
      <c r="M277" s="80" t="str">
        <f>IF(ISBLANK(C277),"",VLOOKUP(Ausschreibung!G277,Intern!A:H,7,FALSE))</f>
        <v/>
      </c>
      <c r="N277" s="5" t="str">
        <f>IF(ISBLANK(C277),"",VLOOKUP(Ausschreibung!G277,Intern!A:H,8,FALSE))</f>
        <v/>
      </c>
      <c r="O277" s="5"/>
      <c r="Q277" s="106" t="str">
        <f>IF(ISBLANK(G277),"",VLOOKUP(Ausschreibung!L277,Intern!E:J,IF(#REF!="Ja",6,5),FALSE))</f>
        <v/>
      </c>
      <c r="R277" s="79" t="str">
        <f>IF(ISBLANK(G277),"",VLOOKUP(Ausschreibung!L277,Intern!E:H,IF(K277="m",3,4),FALSE))</f>
        <v/>
      </c>
      <c r="S277" s="80" t="str">
        <f>IF(ISBLANK(G277),"",VLOOKUP(Ausschreibung!L277,Intern!E:L,7,FALSE))</f>
        <v/>
      </c>
      <c r="T277" s="5" t="str">
        <f>IF(ISBLANK(G277),"",VLOOKUP(Ausschreibung!L277,Intern!E:L,8,FALSE))</f>
        <v/>
      </c>
    </row>
    <row r="278" spans="11:20" ht="17.25" customHeight="1" x14ac:dyDescent="0.2">
      <c r="K278" s="106" t="str">
        <f>IF(ISBLANK(C278),"",VLOOKUP(Ausschreibung!G278,Intern!A:F,IF(#REF!="Ja",6,5),FALSE))</f>
        <v/>
      </c>
      <c r="L278" s="79" t="str">
        <f>IF(ISBLANK(C278),"",VLOOKUP(Ausschreibung!G278,Intern!A:D,IF(F278="m",3,4),FALSE))</f>
        <v/>
      </c>
      <c r="M278" s="80" t="str">
        <f>IF(ISBLANK(C278),"",VLOOKUP(Ausschreibung!G278,Intern!A:H,7,FALSE))</f>
        <v/>
      </c>
      <c r="N278" s="5" t="str">
        <f>IF(ISBLANK(C278),"",VLOOKUP(Ausschreibung!G278,Intern!A:H,8,FALSE))</f>
        <v/>
      </c>
      <c r="O278" s="5"/>
      <c r="Q278" s="106" t="str">
        <f>IF(ISBLANK(G278),"",VLOOKUP(Ausschreibung!L278,Intern!E:J,IF(#REF!="Ja",6,5),FALSE))</f>
        <v/>
      </c>
      <c r="R278" s="79" t="str">
        <f>IF(ISBLANK(G278),"",VLOOKUP(Ausschreibung!L278,Intern!E:H,IF(K278="m",3,4),FALSE))</f>
        <v/>
      </c>
      <c r="S278" s="80" t="str">
        <f>IF(ISBLANK(G278),"",VLOOKUP(Ausschreibung!L278,Intern!E:L,7,FALSE))</f>
        <v/>
      </c>
      <c r="T278" s="5" t="str">
        <f>IF(ISBLANK(G278),"",VLOOKUP(Ausschreibung!L278,Intern!E:L,8,FALSE))</f>
        <v/>
      </c>
    </row>
    <row r="279" spans="11:20" ht="17.25" customHeight="1" x14ac:dyDescent="0.2">
      <c r="K279" s="106" t="str">
        <f>IF(ISBLANK(C279),"",VLOOKUP(Ausschreibung!G279,Intern!A:F,IF(#REF!="Ja",6,5),FALSE))</f>
        <v/>
      </c>
      <c r="L279" s="79" t="str">
        <f>IF(ISBLANK(C279),"",VLOOKUP(Ausschreibung!G279,Intern!A:D,IF(F279="m",3,4),FALSE))</f>
        <v/>
      </c>
      <c r="M279" s="80" t="str">
        <f>IF(ISBLANK(C279),"",VLOOKUP(Ausschreibung!G279,Intern!A:H,7,FALSE))</f>
        <v/>
      </c>
      <c r="N279" s="5" t="str">
        <f>IF(ISBLANK(C279),"",VLOOKUP(Ausschreibung!G279,Intern!A:H,8,FALSE))</f>
        <v/>
      </c>
      <c r="O279" s="5"/>
      <c r="Q279" s="106" t="str">
        <f>IF(ISBLANK(G279),"",VLOOKUP(Ausschreibung!L279,Intern!E:J,IF(#REF!="Ja",6,5),FALSE))</f>
        <v/>
      </c>
      <c r="R279" s="79" t="str">
        <f>IF(ISBLANK(G279),"",VLOOKUP(Ausschreibung!L279,Intern!E:H,IF(K279="m",3,4),FALSE))</f>
        <v/>
      </c>
      <c r="S279" s="80" t="str">
        <f>IF(ISBLANK(G279),"",VLOOKUP(Ausschreibung!L279,Intern!E:L,7,FALSE))</f>
        <v/>
      </c>
      <c r="T279" s="5" t="str">
        <f>IF(ISBLANK(G279),"",VLOOKUP(Ausschreibung!L279,Intern!E:L,8,FALSE))</f>
        <v/>
      </c>
    </row>
    <row r="280" spans="11:20" ht="17.25" customHeight="1" x14ac:dyDescent="0.2">
      <c r="K280" s="106" t="str">
        <f>IF(ISBLANK(C280),"",VLOOKUP(Ausschreibung!G280,Intern!A:F,IF(#REF!="Ja",6,5),FALSE))</f>
        <v/>
      </c>
      <c r="L280" s="79" t="str">
        <f>IF(ISBLANK(C280),"",VLOOKUP(Ausschreibung!G280,Intern!A:D,IF(F280="m",3,4),FALSE))</f>
        <v/>
      </c>
      <c r="M280" s="80" t="str">
        <f>IF(ISBLANK(C280),"",VLOOKUP(Ausschreibung!G280,Intern!A:H,7,FALSE))</f>
        <v/>
      </c>
      <c r="N280" s="5" t="str">
        <f>IF(ISBLANK(C280),"",VLOOKUP(Ausschreibung!G280,Intern!A:H,8,FALSE))</f>
        <v/>
      </c>
      <c r="O280" s="5"/>
      <c r="Q280" s="106" t="str">
        <f>IF(ISBLANK(G280),"",VLOOKUP(Ausschreibung!L280,Intern!E:J,IF(#REF!="Ja",6,5),FALSE))</f>
        <v/>
      </c>
      <c r="R280" s="79" t="str">
        <f>IF(ISBLANK(G280),"",VLOOKUP(Ausschreibung!L280,Intern!E:H,IF(K280="m",3,4),FALSE))</f>
        <v/>
      </c>
      <c r="S280" s="80" t="str">
        <f>IF(ISBLANK(G280),"",VLOOKUP(Ausschreibung!L280,Intern!E:L,7,FALSE))</f>
        <v/>
      </c>
      <c r="T280" s="5" t="str">
        <f>IF(ISBLANK(G280),"",VLOOKUP(Ausschreibung!L280,Intern!E:L,8,FALSE))</f>
        <v/>
      </c>
    </row>
    <row r="281" spans="11:20" ht="17.25" customHeight="1" x14ac:dyDescent="0.2">
      <c r="K281" s="106" t="str">
        <f>IF(ISBLANK(C281),"",VLOOKUP(Ausschreibung!G281,Intern!A:F,IF(#REF!="Ja",6,5),FALSE))</f>
        <v/>
      </c>
      <c r="L281" s="79" t="str">
        <f>IF(ISBLANK(C281),"",VLOOKUP(Ausschreibung!G281,Intern!A:D,IF(F281="m",3,4),FALSE))</f>
        <v/>
      </c>
      <c r="M281" s="80" t="str">
        <f>IF(ISBLANK(C281),"",VLOOKUP(Ausschreibung!G281,Intern!A:H,7,FALSE))</f>
        <v/>
      </c>
      <c r="N281" s="5" t="str">
        <f>IF(ISBLANK(C281),"",VLOOKUP(Ausschreibung!G281,Intern!A:H,8,FALSE))</f>
        <v/>
      </c>
      <c r="O281" s="5"/>
      <c r="Q281" s="106" t="str">
        <f>IF(ISBLANK(G281),"",VLOOKUP(Ausschreibung!L281,Intern!E:J,IF(#REF!="Ja",6,5),FALSE))</f>
        <v/>
      </c>
      <c r="R281" s="79" t="str">
        <f>IF(ISBLANK(G281),"",VLOOKUP(Ausschreibung!L281,Intern!E:H,IF(K281="m",3,4),FALSE))</f>
        <v/>
      </c>
      <c r="S281" s="80" t="str">
        <f>IF(ISBLANK(G281),"",VLOOKUP(Ausschreibung!L281,Intern!E:L,7,FALSE))</f>
        <v/>
      </c>
      <c r="T281" s="5" t="str">
        <f>IF(ISBLANK(G281),"",VLOOKUP(Ausschreibung!L281,Intern!E:L,8,FALSE))</f>
        <v/>
      </c>
    </row>
    <row r="282" spans="11:20" ht="17.25" customHeight="1" x14ac:dyDescent="0.2">
      <c r="K282" s="106" t="str">
        <f>IF(ISBLANK(C282),"",VLOOKUP(Ausschreibung!G282,Intern!A:F,IF(#REF!="Ja",6,5),FALSE))</f>
        <v/>
      </c>
      <c r="L282" s="79" t="str">
        <f>IF(ISBLANK(C282),"",VLOOKUP(Ausschreibung!G282,Intern!A:D,IF(F282="m",3,4),FALSE))</f>
        <v/>
      </c>
      <c r="M282" s="80" t="str">
        <f>IF(ISBLANK(C282),"",VLOOKUP(Ausschreibung!G282,Intern!A:H,7,FALSE))</f>
        <v/>
      </c>
      <c r="N282" s="5" t="str">
        <f>IF(ISBLANK(C282),"",VLOOKUP(Ausschreibung!G282,Intern!A:H,8,FALSE))</f>
        <v/>
      </c>
      <c r="O282" s="5"/>
      <c r="Q282" s="106" t="str">
        <f>IF(ISBLANK(G282),"",VLOOKUP(Ausschreibung!L282,Intern!E:J,IF(#REF!="Ja",6,5),FALSE))</f>
        <v/>
      </c>
      <c r="R282" s="79" t="str">
        <f>IF(ISBLANK(G282),"",VLOOKUP(Ausschreibung!L282,Intern!E:H,IF(K282="m",3,4),FALSE))</f>
        <v/>
      </c>
      <c r="S282" s="80" t="str">
        <f>IF(ISBLANK(G282),"",VLOOKUP(Ausschreibung!L282,Intern!E:L,7,FALSE))</f>
        <v/>
      </c>
      <c r="T282" s="5" t="str">
        <f>IF(ISBLANK(G282),"",VLOOKUP(Ausschreibung!L282,Intern!E:L,8,FALSE))</f>
        <v/>
      </c>
    </row>
    <row r="283" spans="11:20" ht="17.25" customHeight="1" x14ac:dyDescent="0.2">
      <c r="K283" s="106" t="str">
        <f>IF(ISBLANK(C283),"",VLOOKUP(Ausschreibung!G283,Intern!A:F,IF(#REF!="Ja",6,5),FALSE))</f>
        <v/>
      </c>
      <c r="L283" s="79" t="str">
        <f>IF(ISBLANK(C283),"",VLOOKUP(Ausschreibung!G283,Intern!A:D,IF(F283="m",3,4),FALSE))</f>
        <v/>
      </c>
      <c r="M283" s="80" t="str">
        <f>IF(ISBLANK(C283),"",VLOOKUP(Ausschreibung!G283,Intern!A:H,7,FALSE))</f>
        <v/>
      </c>
      <c r="N283" s="5" t="str">
        <f>IF(ISBLANK(C283),"",VLOOKUP(Ausschreibung!G283,Intern!A:H,8,FALSE))</f>
        <v/>
      </c>
      <c r="O283" s="5"/>
      <c r="Q283" s="106" t="str">
        <f>IF(ISBLANK(G283),"",VLOOKUP(Ausschreibung!L283,Intern!E:J,IF(#REF!="Ja",6,5),FALSE))</f>
        <v/>
      </c>
      <c r="R283" s="79" t="str">
        <f>IF(ISBLANK(G283),"",VLOOKUP(Ausschreibung!L283,Intern!E:H,IF(K283="m",3,4),FALSE))</f>
        <v/>
      </c>
      <c r="S283" s="80" t="str">
        <f>IF(ISBLANK(G283),"",VLOOKUP(Ausschreibung!L283,Intern!E:L,7,FALSE))</f>
        <v/>
      </c>
      <c r="T283" s="5" t="str">
        <f>IF(ISBLANK(G283),"",VLOOKUP(Ausschreibung!L283,Intern!E:L,8,FALSE))</f>
        <v/>
      </c>
    </row>
    <row r="284" spans="11:20" ht="17.25" customHeight="1" x14ac:dyDescent="0.2">
      <c r="K284" s="106" t="str">
        <f>IF(ISBLANK(C284),"",VLOOKUP(Ausschreibung!G284,Intern!A:F,IF(#REF!="Ja",6,5),FALSE))</f>
        <v/>
      </c>
      <c r="L284" s="79" t="str">
        <f>IF(ISBLANK(C284),"",VLOOKUP(Ausschreibung!G284,Intern!A:D,IF(F284="m",3,4),FALSE))</f>
        <v/>
      </c>
      <c r="M284" s="80" t="str">
        <f>IF(ISBLANK(C284),"",VLOOKUP(Ausschreibung!G284,Intern!A:H,7,FALSE))</f>
        <v/>
      </c>
      <c r="N284" s="5" t="str">
        <f>IF(ISBLANK(C284),"",VLOOKUP(Ausschreibung!G284,Intern!A:H,8,FALSE))</f>
        <v/>
      </c>
      <c r="O284" s="5"/>
      <c r="Q284" s="106" t="str">
        <f>IF(ISBLANK(G284),"",VLOOKUP(Ausschreibung!L284,Intern!E:J,IF(#REF!="Ja",6,5),FALSE))</f>
        <v/>
      </c>
      <c r="R284" s="79" t="str">
        <f>IF(ISBLANK(G284),"",VLOOKUP(Ausschreibung!L284,Intern!E:H,IF(K284="m",3,4),FALSE))</f>
        <v/>
      </c>
      <c r="S284" s="80" t="str">
        <f>IF(ISBLANK(G284),"",VLOOKUP(Ausschreibung!L284,Intern!E:L,7,FALSE))</f>
        <v/>
      </c>
      <c r="T284" s="5" t="str">
        <f>IF(ISBLANK(G284),"",VLOOKUP(Ausschreibung!L284,Intern!E:L,8,FALSE))</f>
        <v/>
      </c>
    </row>
    <row r="285" spans="11:20" ht="17.25" customHeight="1" x14ac:dyDescent="0.2">
      <c r="K285" s="106" t="str">
        <f>IF(ISBLANK(C285),"",VLOOKUP(Ausschreibung!G285,Intern!A:F,IF(#REF!="Ja",6,5),FALSE))</f>
        <v/>
      </c>
      <c r="L285" s="79" t="str">
        <f>IF(ISBLANK(C285),"",VLOOKUP(Ausschreibung!G285,Intern!A:D,IF(F285="m",3,4),FALSE))</f>
        <v/>
      </c>
      <c r="M285" s="80" t="str">
        <f>IF(ISBLANK(C285),"",VLOOKUP(Ausschreibung!G285,Intern!A:H,7,FALSE))</f>
        <v/>
      </c>
      <c r="N285" s="5" t="str">
        <f>IF(ISBLANK(C285),"",VLOOKUP(Ausschreibung!G285,Intern!A:H,8,FALSE))</f>
        <v/>
      </c>
      <c r="O285" s="5"/>
      <c r="Q285" s="106" t="str">
        <f>IF(ISBLANK(G285),"",VLOOKUP(Ausschreibung!L285,Intern!E:J,IF(#REF!="Ja",6,5),FALSE))</f>
        <v/>
      </c>
      <c r="R285" s="79" t="str">
        <f>IF(ISBLANK(G285),"",VLOOKUP(Ausschreibung!L285,Intern!E:H,IF(K285="m",3,4),FALSE))</f>
        <v/>
      </c>
      <c r="S285" s="80" t="str">
        <f>IF(ISBLANK(G285),"",VLOOKUP(Ausschreibung!L285,Intern!E:L,7,FALSE))</f>
        <v/>
      </c>
      <c r="T285" s="5" t="str">
        <f>IF(ISBLANK(G285),"",VLOOKUP(Ausschreibung!L285,Intern!E:L,8,FALSE))</f>
        <v/>
      </c>
    </row>
    <row r="286" spans="11:20" ht="17.25" customHeight="1" x14ac:dyDescent="0.2">
      <c r="K286" s="106" t="str">
        <f>IF(ISBLANK(C286),"",VLOOKUP(Ausschreibung!G286,Intern!A:F,IF(#REF!="Ja",6,5),FALSE))</f>
        <v/>
      </c>
      <c r="L286" s="79" t="str">
        <f>IF(ISBLANK(C286),"",VLOOKUP(Ausschreibung!G286,Intern!A:D,IF(F286="m",3,4),FALSE))</f>
        <v/>
      </c>
      <c r="M286" s="80" t="str">
        <f>IF(ISBLANK(C286),"",VLOOKUP(Ausschreibung!G286,Intern!A:H,7,FALSE))</f>
        <v/>
      </c>
      <c r="N286" s="5" t="str">
        <f>IF(ISBLANK(C286),"",VLOOKUP(Ausschreibung!G286,Intern!A:H,8,FALSE))</f>
        <v/>
      </c>
      <c r="O286" s="5"/>
      <c r="Q286" s="106" t="str">
        <f>IF(ISBLANK(G286),"",VLOOKUP(Ausschreibung!L286,Intern!E:J,IF(#REF!="Ja",6,5),FALSE))</f>
        <v/>
      </c>
      <c r="R286" s="79" t="str">
        <f>IF(ISBLANK(G286),"",VLOOKUP(Ausschreibung!L286,Intern!E:H,IF(K286="m",3,4),FALSE))</f>
        <v/>
      </c>
      <c r="S286" s="80" t="str">
        <f>IF(ISBLANK(G286),"",VLOOKUP(Ausschreibung!L286,Intern!E:L,7,FALSE))</f>
        <v/>
      </c>
      <c r="T286" s="5" t="str">
        <f>IF(ISBLANK(G286),"",VLOOKUP(Ausschreibung!L286,Intern!E:L,8,FALSE))</f>
        <v/>
      </c>
    </row>
    <row r="287" spans="11:20" ht="17.25" customHeight="1" x14ac:dyDescent="0.2">
      <c r="K287" s="106" t="str">
        <f>IF(ISBLANK(C287),"",VLOOKUP(Ausschreibung!G287,Intern!A:F,IF(#REF!="Ja",6,5),FALSE))</f>
        <v/>
      </c>
      <c r="L287" s="79" t="str">
        <f>IF(ISBLANK(C287),"",VLOOKUP(Ausschreibung!G287,Intern!A:D,IF(F287="m",3,4),FALSE))</f>
        <v/>
      </c>
      <c r="M287" s="80" t="str">
        <f>IF(ISBLANK(C287),"",VLOOKUP(Ausschreibung!G287,Intern!A:H,7,FALSE))</f>
        <v/>
      </c>
      <c r="N287" s="5" t="str">
        <f>IF(ISBLANK(C287),"",VLOOKUP(Ausschreibung!G287,Intern!A:H,8,FALSE))</f>
        <v/>
      </c>
      <c r="O287" s="5"/>
      <c r="Q287" s="106" t="str">
        <f>IF(ISBLANK(G287),"",VLOOKUP(Ausschreibung!L287,Intern!E:J,IF(#REF!="Ja",6,5),FALSE))</f>
        <v/>
      </c>
      <c r="R287" s="79" t="str">
        <f>IF(ISBLANK(G287),"",VLOOKUP(Ausschreibung!L287,Intern!E:H,IF(K287="m",3,4),FALSE))</f>
        <v/>
      </c>
      <c r="S287" s="80" t="str">
        <f>IF(ISBLANK(G287),"",VLOOKUP(Ausschreibung!L287,Intern!E:L,7,FALSE))</f>
        <v/>
      </c>
      <c r="T287" s="5" t="str">
        <f>IF(ISBLANK(G287),"",VLOOKUP(Ausschreibung!L287,Intern!E:L,8,FALSE))</f>
        <v/>
      </c>
    </row>
    <row r="288" spans="11:20" ht="17.25" customHeight="1" x14ac:dyDescent="0.2">
      <c r="K288" s="106" t="str">
        <f>IF(ISBLANK(C288),"",VLOOKUP(Ausschreibung!G288,Intern!A:F,IF(#REF!="Ja",6,5),FALSE))</f>
        <v/>
      </c>
      <c r="L288" s="79" t="str">
        <f>IF(ISBLANK(C288),"",VLOOKUP(Ausschreibung!G288,Intern!A:D,IF(F288="m",3,4),FALSE))</f>
        <v/>
      </c>
      <c r="M288" s="80" t="str">
        <f>IF(ISBLANK(C288),"",VLOOKUP(Ausschreibung!G288,Intern!A:H,7,FALSE))</f>
        <v/>
      </c>
      <c r="N288" s="5" t="str">
        <f>IF(ISBLANK(C288),"",VLOOKUP(Ausschreibung!G288,Intern!A:H,8,FALSE))</f>
        <v/>
      </c>
      <c r="O288" s="5"/>
      <c r="Q288" s="106" t="str">
        <f>IF(ISBLANK(G288),"",VLOOKUP(Ausschreibung!L288,Intern!E:J,IF(#REF!="Ja",6,5),FALSE))</f>
        <v/>
      </c>
      <c r="R288" s="79" t="str">
        <f>IF(ISBLANK(G288),"",VLOOKUP(Ausschreibung!L288,Intern!E:H,IF(K288="m",3,4),FALSE))</f>
        <v/>
      </c>
      <c r="S288" s="80" t="str">
        <f>IF(ISBLANK(G288),"",VLOOKUP(Ausschreibung!L288,Intern!E:L,7,FALSE))</f>
        <v/>
      </c>
      <c r="T288" s="5" t="str">
        <f>IF(ISBLANK(G288),"",VLOOKUP(Ausschreibung!L288,Intern!E:L,8,FALSE))</f>
        <v/>
      </c>
    </row>
    <row r="289" spans="11:20" ht="17.25" customHeight="1" x14ac:dyDescent="0.2">
      <c r="K289" s="106" t="str">
        <f>IF(ISBLANK(C289),"",VLOOKUP(Ausschreibung!G289,Intern!A:F,IF(#REF!="Ja",6,5),FALSE))</f>
        <v/>
      </c>
      <c r="L289" s="79" t="str">
        <f>IF(ISBLANK(C289),"",VLOOKUP(Ausschreibung!G289,Intern!A:D,IF(F289="m",3,4),FALSE))</f>
        <v/>
      </c>
      <c r="M289" s="80" t="str">
        <f>IF(ISBLANK(C289),"",VLOOKUP(Ausschreibung!G289,Intern!A:H,7,FALSE))</f>
        <v/>
      </c>
      <c r="N289" s="5" t="str">
        <f>IF(ISBLANK(C289),"",VLOOKUP(Ausschreibung!G289,Intern!A:H,8,FALSE))</f>
        <v/>
      </c>
      <c r="O289" s="5"/>
      <c r="Q289" s="106" t="str">
        <f>IF(ISBLANK(G289),"",VLOOKUP(Ausschreibung!L289,Intern!E:J,IF(#REF!="Ja",6,5),FALSE))</f>
        <v/>
      </c>
      <c r="R289" s="79" t="str">
        <f>IF(ISBLANK(G289),"",VLOOKUP(Ausschreibung!L289,Intern!E:H,IF(K289="m",3,4),FALSE))</f>
        <v/>
      </c>
      <c r="S289" s="80" t="str">
        <f>IF(ISBLANK(G289),"",VLOOKUP(Ausschreibung!L289,Intern!E:L,7,FALSE))</f>
        <v/>
      </c>
      <c r="T289" s="5" t="str">
        <f>IF(ISBLANK(G289),"",VLOOKUP(Ausschreibung!L289,Intern!E:L,8,FALSE))</f>
        <v/>
      </c>
    </row>
    <row r="290" spans="11:20" ht="17.25" customHeight="1" x14ac:dyDescent="0.2">
      <c r="K290" s="106" t="str">
        <f>IF(ISBLANK(C290),"",VLOOKUP(Ausschreibung!G290,Intern!A:F,IF(#REF!="Ja",6,5),FALSE))</f>
        <v/>
      </c>
      <c r="L290" s="79" t="str">
        <f>IF(ISBLANK(C290),"",VLOOKUP(Ausschreibung!G290,Intern!A:D,IF(F290="m",3,4),FALSE))</f>
        <v/>
      </c>
      <c r="M290" s="80" t="str">
        <f>IF(ISBLANK(C290),"",VLOOKUP(Ausschreibung!G290,Intern!A:H,7,FALSE))</f>
        <v/>
      </c>
      <c r="N290" s="5" t="str">
        <f>IF(ISBLANK(C290),"",VLOOKUP(Ausschreibung!G290,Intern!A:H,8,FALSE))</f>
        <v/>
      </c>
      <c r="O290" s="5"/>
      <c r="Q290" s="106" t="str">
        <f>IF(ISBLANK(G290),"",VLOOKUP(Ausschreibung!L290,Intern!E:J,IF(#REF!="Ja",6,5),FALSE))</f>
        <v/>
      </c>
      <c r="R290" s="79" t="str">
        <f>IF(ISBLANK(G290),"",VLOOKUP(Ausschreibung!L290,Intern!E:H,IF(K290="m",3,4),FALSE))</f>
        <v/>
      </c>
      <c r="S290" s="80" t="str">
        <f>IF(ISBLANK(G290),"",VLOOKUP(Ausschreibung!L290,Intern!E:L,7,FALSE))</f>
        <v/>
      </c>
      <c r="T290" s="5" t="str">
        <f>IF(ISBLANK(G290),"",VLOOKUP(Ausschreibung!L290,Intern!E:L,8,FALSE))</f>
        <v/>
      </c>
    </row>
    <row r="291" spans="11:20" ht="17.25" customHeight="1" x14ac:dyDescent="0.2">
      <c r="K291" s="106" t="str">
        <f>IF(ISBLANK(C291),"",VLOOKUP(Ausschreibung!G291,Intern!A:F,IF(#REF!="Ja",6,5),FALSE))</f>
        <v/>
      </c>
      <c r="L291" s="79" t="str">
        <f>IF(ISBLANK(C291),"",VLOOKUP(Ausschreibung!G291,Intern!A:D,IF(F291="m",3,4),FALSE))</f>
        <v/>
      </c>
      <c r="M291" s="80" t="str">
        <f>IF(ISBLANK(C291),"",VLOOKUP(Ausschreibung!G291,Intern!A:H,7,FALSE))</f>
        <v/>
      </c>
      <c r="N291" s="5" t="str">
        <f>IF(ISBLANK(C291),"",VLOOKUP(Ausschreibung!G291,Intern!A:H,8,FALSE))</f>
        <v/>
      </c>
      <c r="O291" s="5"/>
      <c r="Q291" s="106" t="str">
        <f>IF(ISBLANK(G291),"",VLOOKUP(Ausschreibung!L291,Intern!E:J,IF(#REF!="Ja",6,5),FALSE))</f>
        <v/>
      </c>
      <c r="R291" s="79" t="str">
        <f>IF(ISBLANK(G291),"",VLOOKUP(Ausschreibung!L291,Intern!E:H,IF(K291="m",3,4),FALSE))</f>
        <v/>
      </c>
      <c r="S291" s="80" t="str">
        <f>IF(ISBLANK(G291),"",VLOOKUP(Ausschreibung!L291,Intern!E:L,7,FALSE))</f>
        <v/>
      </c>
      <c r="T291" s="5" t="str">
        <f>IF(ISBLANK(G291),"",VLOOKUP(Ausschreibung!L291,Intern!E:L,8,FALSE))</f>
        <v/>
      </c>
    </row>
    <row r="292" spans="11:20" ht="17.25" customHeight="1" x14ac:dyDescent="0.2">
      <c r="K292" s="106" t="str">
        <f>IF(ISBLANK(C292),"",VLOOKUP(Ausschreibung!G292,Intern!A:F,IF(#REF!="Ja",6,5),FALSE))</f>
        <v/>
      </c>
      <c r="L292" s="79" t="str">
        <f>IF(ISBLANK(C292),"",VLOOKUP(Ausschreibung!G292,Intern!A:D,IF(F292="m",3,4),FALSE))</f>
        <v/>
      </c>
      <c r="M292" s="80" t="str">
        <f>IF(ISBLANK(C292),"",VLOOKUP(Ausschreibung!G292,Intern!A:H,7,FALSE))</f>
        <v/>
      </c>
      <c r="N292" s="5" t="str">
        <f>IF(ISBLANK(C292),"",VLOOKUP(Ausschreibung!G292,Intern!A:H,8,FALSE))</f>
        <v/>
      </c>
      <c r="O292" s="5"/>
      <c r="Q292" s="106" t="str">
        <f>IF(ISBLANK(G292),"",VLOOKUP(Ausschreibung!L292,Intern!E:J,IF(#REF!="Ja",6,5),FALSE))</f>
        <v/>
      </c>
      <c r="R292" s="79" t="str">
        <f>IF(ISBLANK(G292),"",VLOOKUP(Ausschreibung!L292,Intern!E:H,IF(K292="m",3,4),FALSE))</f>
        <v/>
      </c>
      <c r="S292" s="80" t="str">
        <f>IF(ISBLANK(G292),"",VLOOKUP(Ausschreibung!L292,Intern!E:L,7,FALSE))</f>
        <v/>
      </c>
      <c r="T292" s="5" t="str">
        <f>IF(ISBLANK(G292),"",VLOOKUP(Ausschreibung!L292,Intern!E:L,8,FALSE))</f>
        <v/>
      </c>
    </row>
    <row r="293" spans="11:20" ht="17.25" customHeight="1" x14ac:dyDescent="0.2">
      <c r="K293" s="106" t="str">
        <f>IF(ISBLANK(C293),"",VLOOKUP(Ausschreibung!G293,Intern!A:F,IF(#REF!="Ja",6,5),FALSE))</f>
        <v/>
      </c>
      <c r="L293" s="79" t="str">
        <f>IF(ISBLANK(C293),"",VLOOKUP(Ausschreibung!G293,Intern!A:D,IF(F293="m",3,4),FALSE))</f>
        <v/>
      </c>
      <c r="M293" s="80" t="str">
        <f>IF(ISBLANK(C293),"",VLOOKUP(Ausschreibung!G293,Intern!A:H,7,FALSE))</f>
        <v/>
      </c>
      <c r="N293" s="5" t="str">
        <f>IF(ISBLANK(C293),"",VLOOKUP(Ausschreibung!G293,Intern!A:H,8,FALSE))</f>
        <v/>
      </c>
      <c r="O293" s="5"/>
      <c r="Q293" s="106" t="str">
        <f>IF(ISBLANK(G293),"",VLOOKUP(Ausschreibung!L293,Intern!E:J,IF(#REF!="Ja",6,5),FALSE))</f>
        <v/>
      </c>
      <c r="R293" s="79" t="str">
        <f>IF(ISBLANK(G293),"",VLOOKUP(Ausschreibung!L293,Intern!E:H,IF(K293="m",3,4),FALSE))</f>
        <v/>
      </c>
      <c r="S293" s="80" t="str">
        <f>IF(ISBLANK(G293),"",VLOOKUP(Ausschreibung!L293,Intern!E:L,7,FALSE))</f>
        <v/>
      </c>
      <c r="T293" s="5" t="str">
        <f>IF(ISBLANK(G293),"",VLOOKUP(Ausschreibung!L293,Intern!E:L,8,FALSE))</f>
        <v/>
      </c>
    </row>
    <row r="294" spans="11:20" ht="17.25" customHeight="1" x14ac:dyDescent="0.2">
      <c r="K294" s="106" t="str">
        <f>IF(ISBLANK(C294),"",VLOOKUP(Ausschreibung!G294,Intern!A:F,IF(#REF!="Ja",6,5),FALSE))</f>
        <v/>
      </c>
      <c r="L294" s="79" t="str">
        <f>IF(ISBLANK(C294),"",VLOOKUP(Ausschreibung!G294,Intern!A:D,IF(F294="m",3,4),FALSE))</f>
        <v/>
      </c>
      <c r="M294" s="80" t="str">
        <f>IF(ISBLANK(C294),"",VLOOKUP(Ausschreibung!G294,Intern!A:H,7,FALSE))</f>
        <v/>
      </c>
      <c r="N294" s="5" t="str">
        <f>IF(ISBLANK(C294),"",VLOOKUP(Ausschreibung!G294,Intern!A:H,8,FALSE))</f>
        <v/>
      </c>
      <c r="O294" s="5"/>
      <c r="Q294" s="106" t="str">
        <f>IF(ISBLANK(G294),"",VLOOKUP(Ausschreibung!L294,Intern!E:J,IF(#REF!="Ja",6,5),FALSE))</f>
        <v/>
      </c>
      <c r="R294" s="79" t="str">
        <f>IF(ISBLANK(G294),"",VLOOKUP(Ausschreibung!L294,Intern!E:H,IF(K294="m",3,4),FALSE))</f>
        <v/>
      </c>
      <c r="S294" s="80" t="str">
        <f>IF(ISBLANK(G294),"",VLOOKUP(Ausschreibung!L294,Intern!E:L,7,FALSE))</f>
        <v/>
      </c>
      <c r="T294" s="5" t="str">
        <f>IF(ISBLANK(G294),"",VLOOKUP(Ausschreibung!L294,Intern!E:L,8,FALSE))</f>
        <v/>
      </c>
    </row>
    <row r="295" spans="11:20" ht="17.25" customHeight="1" x14ac:dyDescent="0.2">
      <c r="K295" s="106" t="str">
        <f>IF(ISBLANK(C295),"",VLOOKUP(Ausschreibung!G295,Intern!A:F,IF(#REF!="Ja",6,5),FALSE))</f>
        <v/>
      </c>
      <c r="L295" s="79" t="str">
        <f>IF(ISBLANK(C295),"",VLOOKUP(Ausschreibung!G295,Intern!A:D,IF(F295="m",3,4),FALSE))</f>
        <v/>
      </c>
      <c r="M295" s="80" t="str">
        <f>IF(ISBLANK(C295),"",VLOOKUP(Ausschreibung!G295,Intern!A:H,7,FALSE))</f>
        <v/>
      </c>
      <c r="N295" s="5" t="str">
        <f>IF(ISBLANK(C295),"",VLOOKUP(Ausschreibung!G295,Intern!A:H,8,FALSE))</f>
        <v/>
      </c>
      <c r="O295" s="5"/>
      <c r="Q295" s="106" t="str">
        <f>IF(ISBLANK(G295),"",VLOOKUP(Ausschreibung!L295,Intern!E:J,IF(#REF!="Ja",6,5),FALSE))</f>
        <v/>
      </c>
      <c r="R295" s="79" t="str">
        <f>IF(ISBLANK(G295),"",VLOOKUP(Ausschreibung!L295,Intern!E:H,IF(K295="m",3,4),FALSE))</f>
        <v/>
      </c>
      <c r="S295" s="80" t="str">
        <f>IF(ISBLANK(G295),"",VLOOKUP(Ausschreibung!L295,Intern!E:L,7,FALSE))</f>
        <v/>
      </c>
      <c r="T295" s="5" t="str">
        <f>IF(ISBLANK(G295),"",VLOOKUP(Ausschreibung!L295,Intern!E:L,8,FALSE))</f>
        <v/>
      </c>
    </row>
    <row r="296" spans="11:20" ht="17.25" customHeight="1" x14ac:dyDescent="0.2">
      <c r="K296" s="106" t="str">
        <f>IF(ISBLANK(C296),"",VLOOKUP(Ausschreibung!G296,Intern!A:F,IF(#REF!="Ja",6,5),FALSE))</f>
        <v/>
      </c>
      <c r="L296" s="79" t="str">
        <f>IF(ISBLANK(C296),"",VLOOKUP(Ausschreibung!G296,Intern!A:D,IF(F296="m",3,4),FALSE))</f>
        <v/>
      </c>
      <c r="M296" s="80" t="str">
        <f>IF(ISBLANK(C296),"",VLOOKUP(Ausschreibung!G296,Intern!A:H,7,FALSE))</f>
        <v/>
      </c>
      <c r="N296" s="5" t="str">
        <f>IF(ISBLANK(C296),"",VLOOKUP(Ausschreibung!G296,Intern!A:H,8,FALSE))</f>
        <v/>
      </c>
      <c r="O296" s="5"/>
      <c r="Q296" s="106" t="str">
        <f>IF(ISBLANK(G296),"",VLOOKUP(Ausschreibung!L296,Intern!E:J,IF(#REF!="Ja",6,5),FALSE))</f>
        <v/>
      </c>
      <c r="R296" s="79" t="str">
        <f>IF(ISBLANK(G296),"",VLOOKUP(Ausschreibung!L296,Intern!E:H,IF(K296="m",3,4),FALSE))</f>
        <v/>
      </c>
      <c r="S296" s="80" t="str">
        <f>IF(ISBLANK(G296),"",VLOOKUP(Ausschreibung!L296,Intern!E:L,7,FALSE))</f>
        <v/>
      </c>
      <c r="T296" s="5" t="str">
        <f>IF(ISBLANK(G296),"",VLOOKUP(Ausschreibung!L296,Intern!E:L,8,FALSE))</f>
        <v/>
      </c>
    </row>
    <row r="297" spans="11:20" ht="17.25" customHeight="1" x14ac:dyDescent="0.2">
      <c r="K297" s="106" t="str">
        <f>IF(ISBLANK(C297),"",VLOOKUP(Ausschreibung!G297,Intern!A:F,IF(#REF!="Ja",6,5),FALSE))</f>
        <v/>
      </c>
      <c r="L297" s="79" t="str">
        <f>IF(ISBLANK(C297),"",VLOOKUP(Ausschreibung!G297,Intern!A:D,IF(F297="m",3,4),FALSE))</f>
        <v/>
      </c>
      <c r="M297" s="80" t="str">
        <f>IF(ISBLANK(C297),"",VLOOKUP(Ausschreibung!G297,Intern!A:H,7,FALSE))</f>
        <v/>
      </c>
      <c r="N297" s="5" t="str">
        <f>IF(ISBLANK(C297),"",VLOOKUP(Ausschreibung!G297,Intern!A:H,8,FALSE))</f>
        <v/>
      </c>
      <c r="O297" s="5"/>
      <c r="Q297" s="106" t="str">
        <f>IF(ISBLANK(G297),"",VLOOKUP(Ausschreibung!L297,Intern!E:J,IF(#REF!="Ja",6,5),FALSE))</f>
        <v/>
      </c>
      <c r="R297" s="79" t="str">
        <f>IF(ISBLANK(G297),"",VLOOKUP(Ausschreibung!L297,Intern!E:H,IF(K297="m",3,4),FALSE))</f>
        <v/>
      </c>
      <c r="S297" s="80" t="str">
        <f>IF(ISBLANK(G297),"",VLOOKUP(Ausschreibung!L297,Intern!E:L,7,FALSE))</f>
        <v/>
      </c>
      <c r="T297" s="5" t="str">
        <f>IF(ISBLANK(G297),"",VLOOKUP(Ausschreibung!L297,Intern!E:L,8,FALSE))</f>
        <v/>
      </c>
    </row>
    <row r="298" spans="11:20" ht="17.25" customHeight="1" x14ac:dyDescent="0.2">
      <c r="K298" s="106" t="str">
        <f>IF(ISBLANK(C298),"",VLOOKUP(Ausschreibung!G298,Intern!A:F,IF(#REF!="Ja",6,5),FALSE))</f>
        <v/>
      </c>
      <c r="L298" s="79" t="str">
        <f>IF(ISBLANK(C298),"",VLOOKUP(Ausschreibung!G298,Intern!A:D,IF(F298="m",3,4),FALSE))</f>
        <v/>
      </c>
      <c r="M298" s="80" t="str">
        <f>IF(ISBLANK(C298),"",VLOOKUP(Ausschreibung!G298,Intern!A:H,7,FALSE))</f>
        <v/>
      </c>
      <c r="N298" s="5" t="str">
        <f>IF(ISBLANK(C298),"",VLOOKUP(Ausschreibung!G298,Intern!A:H,8,FALSE))</f>
        <v/>
      </c>
      <c r="O298" s="5"/>
      <c r="Q298" s="106" t="str">
        <f>IF(ISBLANK(G298),"",VLOOKUP(Ausschreibung!L298,Intern!E:J,IF(#REF!="Ja",6,5),FALSE))</f>
        <v/>
      </c>
      <c r="R298" s="79" t="str">
        <f>IF(ISBLANK(G298),"",VLOOKUP(Ausschreibung!L298,Intern!E:H,IF(K298="m",3,4),FALSE))</f>
        <v/>
      </c>
      <c r="S298" s="80" t="str">
        <f>IF(ISBLANK(G298),"",VLOOKUP(Ausschreibung!L298,Intern!E:L,7,FALSE))</f>
        <v/>
      </c>
      <c r="T298" s="5" t="str">
        <f>IF(ISBLANK(G298),"",VLOOKUP(Ausschreibung!L298,Intern!E:L,8,FALSE))</f>
        <v/>
      </c>
    </row>
    <row r="299" spans="11:20" ht="17.25" customHeight="1" x14ac:dyDescent="0.2">
      <c r="K299" s="106" t="str">
        <f>IF(ISBLANK(C299),"",VLOOKUP(Ausschreibung!G299,Intern!A:F,IF(#REF!="Ja",6,5),FALSE))</f>
        <v/>
      </c>
      <c r="L299" s="79" t="str">
        <f>IF(ISBLANK(C299),"",VLOOKUP(Ausschreibung!G299,Intern!A:D,IF(F299="m",3,4),FALSE))</f>
        <v/>
      </c>
      <c r="M299" s="80" t="str">
        <f>IF(ISBLANK(C299),"",VLOOKUP(Ausschreibung!G299,Intern!A:H,7,FALSE))</f>
        <v/>
      </c>
      <c r="N299" s="5" t="str">
        <f>IF(ISBLANK(C299),"",VLOOKUP(Ausschreibung!G299,Intern!A:H,8,FALSE))</f>
        <v/>
      </c>
      <c r="O299" s="5"/>
      <c r="Q299" s="106" t="str">
        <f>IF(ISBLANK(G299),"",VLOOKUP(Ausschreibung!L299,Intern!E:J,IF(#REF!="Ja",6,5),FALSE))</f>
        <v/>
      </c>
      <c r="R299" s="79" t="str">
        <f>IF(ISBLANK(G299),"",VLOOKUP(Ausschreibung!L299,Intern!E:H,IF(K299="m",3,4),FALSE))</f>
        <v/>
      </c>
      <c r="S299" s="80" t="str">
        <f>IF(ISBLANK(G299),"",VLOOKUP(Ausschreibung!L299,Intern!E:L,7,FALSE))</f>
        <v/>
      </c>
      <c r="T299" s="5" t="str">
        <f>IF(ISBLANK(G299),"",VLOOKUP(Ausschreibung!L299,Intern!E:L,8,FALSE))</f>
        <v/>
      </c>
    </row>
    <row r="300" spans="11:20" ht="17.25" customHeight="1" x14ac:dyDescent="0.2">
      <c r="K300" s="106" t="str">
        <f>IF(ISBLANK(C300),"",VLOOKUP(Ausschreibung!G300,Intern!A:F,IF(#REF!="Ja",6,5),FALSE))</f>
        <v/>
      </c>
      <c r="L300" s="79" t="str">
        <f>IF(ISBLANK(C300),"",VLOOKUP(Ausschreibung!G300,Intern!A:D,IF(F300="m",3,4),FALSE))</f>
        <v/>
      </c>
      <c r="M300" s="80" t="str">
        <f>IF(ISBLANK(C300),"",VLOOKUP(Ausschreibung!G300,Intern!A:H,7,FALSE))</f>
        <v/>
      </c>
      <c r="N300" s="5" t="str">
        <f>IF(ISBLANK(C300),"",VLOOKUP(Ausschreibung!G300,Intern!A:H,8,FALSE))</f>
        <v/>
      </c>
      <c r="O300" s="5"/>
      <c r="Q300" s="106" t="str">
        <f>IF(ISBLANK(G300),"",VLOOKUP(Ausschreibung!L300,Intern!E:J,IF(#REF!="Ja",6,5),FALSE))</f>
        <v/>
      </c>
      <c r="R300" s="79" t="str">
        <f>IF(ISBLANK(G300),"",VLOOKUP(Ausschreibung!L300,Intern!E:H,IF(K300="m",3,4),FALSE))</f>
        <v/>
      </c>
      <c r="S300" s="80" t="str">
        <f>IF(ISBLANK(G300),"",VLOOKUP(Ausschreibung!L300,Intern!E:L,7,FALSE))</f>
        <v/>
      </c>
      <c r="T300" s="5" t="str">
        <f>IF(ISBLANK(G300),"",VLOOKUP(Ausschreibung!L300,Intern!E:L,8,FALSE))</f>
        <v/>
      </c>
    </row>
    <row r="301" spans="11:20" ht="17.25" customHeight="1" x14ac:dyDescent="0.2">
      <c r="K301" s="106" t="str">
        <f>IF(ISBLANK(C301),"",VLOOKUP(Ausschreibung!G301,Intern!A:F,IF(#REF!="Ja",6,5),FALSE))</f>
        <v/>
      </c>
      <c r="L301" s="79" t="str">
        <f>IF(ISBLANK(C301),"",VLOOKUP(Ausschreibung!G301,Intern!A:D,IF(F301="m",3,4),FALSE))</f>
        <v/>
      </c>
      <c r="M301" s="80" t="str">
        <f>IF(ISBLANK(C301),"",VLOOKUP(Ausschreibung!G301,Intern!A:H,7,FALSE))</f>
        <v/>
      </c>
      <c r="N301" s="5" t="str">
        <f>IF(ISBLANK(C301),"",VLOOKUP(Ausschreibung!G301,Intern!A:H,8,FALSE))</f>
        <v/>
      </c>
      <c r="O301" s="5"/>
      <c r="Q301" s="106" t="str">
        <f>IF(ISBLANK(G301),"",VLOOKUP(Ausschreibung!L301,Intern!E:J,IF(#REF!="Ja",6,5),FALSE))</f>
        <v/>
      </c>
      <c r="R301" s="79" t="str">
        <f>IF(ISBLANK(G301),"",VLOOKUP(Ausschreibung!L301,Intern!E:H,IF(K301="m",3,4),FALSE))</f>
        <v/>
      </c>
      <c r="S301" s="80" t="str">
        <f>IF(ISBLANK(G301),"",VLOOKUP(Ausschreibung!L301,Intern!E:L,7,FALSE))</f>
        <v/>
      </c>
      <c r="T301" s="5" t="str">
        <f>IF(ISBLANK(G301),"",VLOOKUP(Ausschreibung!L301,Intern!E:L,8,FALSE))</f>
        <v/>
      </c>
    </row>
    <row r="302" spans="11:20" ht="17.25" customHeight="1" x14ac:dyDescent="0.2">
      <c r="K302" s="106" t="str">
        <f>IF(ISBLANK(C302),"",VLOOKUP(Ausschreibung!G302,Intern!A:F,IF(#REF!="Ja",6,5),FALSE))</f>
        <v/>
      </c>
      <c r="L302" s="79" t="str">
        <f>IF(ISBLANK(C302),"",VLOOKUP(Ausschreibung!G302,Intern!A:D,IF(F302="m",3,4),FALSE))</f>
        <v/>
      </c>
      <c r="M302" s="80" t="str">
        <f>IF(ISBLANK(C302),"",VLOOKUP(Ausschreibung!G302,Intern!A:H,7,FALSE))</f>
        <v/>
      </c>
      <c r="N302" s="5" t="str">
        <f>IF(ISBLANK(C302),"",VLOOKUP(Ausschreibung!G302,Intern!A:H,8,FALSE))</f>
        <v/>
      </c>
      <c r="O302" s="5"/>
      <c r="Q302" s="106" t="str">
        <f>IF(ISBLANK(G302),"",VLOOKUP(Ausschreibung!L302,Intern!E:J,IF(#REF!="Ja",6,5),FALSE))</f>
        <v/>
      </c>
      <c r="R302" s="79" t="str">
        <f>IF(ISBLANK(G302),"",VLOOKUP(Ausschreibung!L302,Intern!E:H,IF(K302="m",3,4),FALSE))</f>
        <v/>
      </c>
      <c r="S302" s="80" t="str">
        <f>IF(ISBLANK(G302),"",VLOOKUP(Ausschreibung!L302,Intern!E:L,7,FALSE))</f>
        <v/>
      </c>
      <c r="T302" s="5" t="str">
        <f>IF(ISBLANK(G302),"",VLOOKUP(Ausschreibung!L302,Intern!E:L,8,FALSE))</f>
        <v/>
      </c>
    </row>
    <row r="303" spans="11:20" ht="17.25" customHeight="1" x14ac:dyDescent="0.2">
      <c r="K303" s="106" t="str">
        <f>IF(ISBLANK(C303),"",VLOOKUP(Ausschreibung!G303,Intern!A:F,IF(#REF!="Ja",6,5),FALSE))</f>
        <v/>
      </c>
      <c r="L303" s="79" t="str">
        <f>IF(ISBLANK(C303),"",VLOOKUP(Ausschreibung!G303,Intern!A:D,IF(F303="m",3,4),FALSE))</f>
        <v/>
      </c>
      <c r="M303" s="80" t="str">
        <f>IF(ISBLANK(C303),"",VLOOKUP(Ausschreibung!G303,Intern!A:H,7,FALSE))</f>
        <v/>
      </c>
      <c r="N303" s="5" t="str">
        <f>IF(ISBLANK(C303),"",VLOOKUP(Ausschreibung!G303,Intern!A:H,8,FALSE))</f>
        <v/>
      </c>
      <c r="O303" s="5"/>
      <c r="Q303" s="106" t="str">
        <f>IF(ISBLANK(G303),"",VLOOKUP(Ausschreibung!L303,Intern!E:J,IF(#REF!="Ja",6,5),FALSE))</f>
        <v/>
      </c>
      <c r="R303" s="79" t="str">
        <f>IF(ISBLANK(G303),"",VLOOKUP(Ausschreibung!L303,Intern!E:H,IF(K303="m",3,4),FALSE))</f>
        <v/>
      </c>
      <c r="S303" s="80" t="str">
        <f>IF(ISBLANK(G303),"",VLOOKUP(Ausschreibung!L303,Intern!E:L,7,FALSE))</f>
        <v/>
      </c>
      <c r="T303" s="5" t="str">
        <f>IF(ISBLANK(G303),"",VLOOKUP(Ausschreibung!L303,Intern!E:L,8,FALSE))</f>
        <v/>
      </c>
    </row>
    <row r="304" spans="11:20" ht="17.25" customHeight="1" x14ac:dyDescent="0.2">
      <c r="K304" s="106" t="str">
        <f>IF(ISBLANK(C304),"",VLOOKUP(Ausschreibung!G304,Intern!A:F,IF(#REF!="Ja",6,5),FALSE))</f>
        <v/>
      </c>
      <c r="L304" s="79" t="str">
        <f>IF(ISBLANK(C304),"",VLOOKUP(Ausschreibung!G304,Intern!A:D,IF(F304="m",3,4),FALSE))</f>
        <v/>
      </c>
      <c r="M304" s="80" t="str">
        <f>IF(ISBLANK(C304),"",VLOOKUP(Ausschreibung!G304,Intern!A:H,7,FALSE))</f>
        <v/>
      </c>
      <c r="N304" s="5" t="str">
        <f>IF(ISBLANK(C304),"",VLOOKUP(Ausschreibung!G304,Intern!A:H,8,FALSE))</f>
        <v/>
      </c>
      <c r="O304" s="5"/>
      <c r="Q304" s="106" t="str">
        <f>IF(ISBLANK(G304),"",VLOOKUP(Ausschreibung!L304,Intern!E:J,IF(#REF!="Ja",6,5),FALSE))</f>
        <v/>
      </c>
      <c r="R304" s="79" t="str">
        <f>IF(ISBLANK(G304),"",VLOOKUP(Ausschreibung!L304,Intern!E:H,IF(K304="m",3,4),FALSE))</f>
        <v/>
      </c>
      <c r="S304" s="80" t="str">
        <f>IF(ISBLANK(G304),"",VLOOKUP(Ausschreibung!L304,Intern!E:L,7,FALSE))</f>
        <v/>
      </c>
      <c r="T304" s="5" t="str">
        <f>IF(ISBLANK(G304),"",VLOOKUP(Ausschreibung!L304,Intern!E:L,8,FALSE))</f>
        <v/>
      </c>
    </row>
    <row r="305" spans="11:20" ht="17.25" customHeight="1" x14ac:dyDescent="0.2">
      <c r="K305" s="106" t="str">
        <f>IF(ISBLANK(C305),"",VLOOKUP(Ausschreibung!G305,Intern!A:F,IF(#REF!="Ja",6,5),FALSE))</f>
        <v/>
      </c>
      <c r="L305" s="79" t="str">
        <f>IF(ISBLANK(C305),"",VLOOKUP(Ausschreibung!G305,Intern!A:D,IF(F305="m",3,4),FALSE))</f>
        <v/>
      </c>
      <c r="M305" s="80" t="str">
        <f>IF(ISBLANK(C305),"",VLOOKUP(Ausschreibung!G305,Intern!A:H,7,FALSE))</f>
        <v/>
      </c>
      <c r="N305" s="5" t="str">
        <f>IF(ISBLANK(C305),"",VLOOKUP(Ausschreibung!G305,Intern!A:H,8,FALSE))</f>
        <v/>
      </c>
      <c r="O305" s="5"/>
      <c r="Q305" s="106" t="str">
        <f>IF(ISBLANK(G305),"",VLOOKUP(Ausschreibung!L305,Intern!E:J,IF(#REF!="Ja",6,5),FALSE))</f>
        <v/>
      </c>
      <c r="R305" s="79" t="str">
        <f>IF(ISBLANK(G305),"",VLOOKUP(Ausschreibung!L305,Intern!E:H,IF(K305="m",3,4),FALSE))</f>
        <v/>
      </c>
      <c r="S305" s="80" t="str">
        <f>IF(ISBLANK(G305),"",VLOOKUP(Ausschreibung!L305,Intern!E:L,7,FALSE))</f>
        <v/>
      </c>
      <c r="T305" s="5" t="str">
        <f>IF(ISBLANK(G305),"",VLOOKUP(Ausschreibung!L305,Intern!E:L,8,FALSE))</f>
        <v/>
      </c>
    </row>
    <row r="306" spans="11:20" ht="17.25" customHeight="1" x14ac:dyDescent="0.2">
      <c r="K306" s="106" t="str">
        <f>IF(ISBLANK(C306),"",VLOOKUP(Ausschreibung!G306,Intern!A:F,IF(#REF!="Ja",6,5),FALSE))</f>
        <v/>
      </c>
      <c r="L306" s="79" t="str">
        <f>IF(ISBLANK(C306),"",VLOOKUP(Ausschreibung!G306,Intern!A:D,IF(F306="m",3,4),FALSE))</f>
        <v/>
      </c>
      <c r="M306" s="80" t="str">
        <f>IF(ISBLANK(C306),"",VLOOKUP(Ausschreibung!G306,Intern!A:H,7,FALSE))</f>
        <v/>
      </c>
      <c r="N306" s="5" t="str">
        <f>IF(ISBLANK(C306),"",VLOOKUP(Ausschreibung!G306,Intern!A:H,8,FALSE))</f>
        <v/>
      </c>
      <c r="O306" s="5"/>
      <c r="Q306" s="106" t="str">
        <f>IF(ISBLANK(G306),"",VLOOKUP(Ausschreibung!L306,Intern!E:J,IF(#REF!="Ja",6,5),FALSE))</f>
        <v/>
      </c>
      <c r="R306" s="79" t="str">
        <f>IF(ISBLANK(G306),"",VLOOKUP(Ausschreibung!L306,Intern!E:H,IF(K306="m",3,4),FALSE))</f>
        <v/>
      </c>
      <c r="S306" s="80" t="str">
        <f>IF(ISBLANK(G306),"",VLOOKUP(Ausschreibung!L306,Intern!E:L,7,FALSE))</f>
        <v/>
      </c>
      <c r="T306" s="5" t="str">
        <f>IF(ISBLANK(G306),"",VLOOKUP(Ausschreibung!L306,Intern!E:L,8,FALSE))</f>
        <v/>
      </c>
    </row>
    <row r="307" spans="11:20" ht="17.25" customHeight="1" x14ac:dyDescent="0.2">
      <c r="K307" s="106" t="str">
        <f>IF(ISBLANK(C307),"",VLOOKUP(Ausschreibung!G307,Intern!A:F,IF(#REF!="Ja",6,5),FALSE))</f>
        <v/>
      </c>
      <c r="L307" s="79" t="str">
        <f>IF(ISBLANK(C307),"",VLOOKUP(Ausschreibung!G307,Intern!A:D,IF(F307="m",3,4),FALSE))</f>
        <v/>
      </c>
      <c r="M307" s="80" t="str">
        <f>IF(ISBLANK(C307),"",VLOOKUP(Ausschreibung!G307,Intern!A:H,7,FALSE))</f>
        <v/>
      </c>
      <c r="N307" s="5" t="str">
        <f>IF(ISBLANK(C307),"",VLOOKUP(Ausschreibung!G307,Intern!A:H,8,FALSE))</f>
        <v/>
      </c>
      <c r="O307" s="5"/>
      <c r="Q307" s="106" t="str">
        <f>IF(ISBLANK(G307),"",VLOOKUP(Ausschreibung!L307,Intern!E:J,IF(#REF!="Ja",6,5),FALSE))</f>
        <v/>
      </c>
      <c r="R307" s="79" t="str">
        <f>IF(ISBLANK(G307),"",VLOOKUP(Ausschreibung!L307,Intern!E:H,IF(K307="m",3,4),FALSE))</f>
        <v/>
      </c>
      <c r="S307" s="80" t="str">
        <f>IF(ISBLANK(G307),"",VLOOKUP(Ausschreibung!L307,Intern!E:L,7,FALSE))</f>
        <v/>
      </c>
      <c r="T307" s="5" t="str">
        <f>IF(ISBLANK(G307),"",VLOOKUP(Ausschreibung!L307,Intern!E:L,8,FALSE))</f>
        <v/>
      </c>
    </row>
    <row r="308" spans="11:20" ht="17.25" customHeight="1" x14ac:dyDescent="0.2">
      <c r="K308" s="106" t="str">
        <f>IF(ISBLANK(C308),"",VLOOKUP(Ausschreibung!G308,Intern!A:F,IF(#REF!="Ja",6,5),FALSE))</f>
        <v/>
      </c>
      <c r="L308" s="79" t="str">
        <f>IF(ISBLANK(C308),"",VLOOKUP(Ausschreibung!G308,Intern!A:D,IF(F308="m",3,4),FALSE))</f>
        <v/>
      </c>
      <c r="M308" s="80" t="str">
        <f>IF(ISBLANK(C308),"",VLOOKUP(Ausschreibung!G308,Intern!A:H,7,FALSE))</f>
        <v/>
      </c>
      <c r="N308" s="5" t="str">
        <f>IF(ISBLANK(C308),"",VLOOKUP(Ausschreibung!G308,Intern!A:H,8,FALSE))</f>
        <v/>
      </c>
      <c r="O308" s="5"/>
      <c r="Q308" s="106" t="str">
        <f>IF(ISBLANK(G308),"",VLOOKUP(Ausschreibung!L308,Intern!E:J,IF(#REF!="Ja",6,5),FALSE))</f>
        <v/>
      </c>
      <c r="R308" s="79" t="str">
        <f>IF(ISBLANK(G308),"",VLOOKUP(Ausschreibung!L308,Intern!E:H,IF(K308="m",3,4),FALSE))</f>
        <v/>
      </c>
      <c r="S308" s="80" t="str">
        <f>IF(ISBLANK(G308),"",VLOOKUP(Ausschreibung!L308,Intern!E:L,7,FALSE))</f>
        <v/>
      </c>
      <c r="T308" s="5" t="str">
        <f>IF(ISBLANK(G308),"",VLOOKUP(Ausschreibung!L308,Intern!E:L,8,FALSE))</f>
        <v/>
      </c>
    </row>
    <row r="309" spans="11:20" ht="17.25" customHeight="1" x14ac:dyDescent="0.2">
      <c r="K309" s="106" t="str">
        <f>IF(ISBLANK(C309),"",VLOOKUP(Ausschreibung!G309,Intern!A:F,IF(#REF!="Ja",6,5),FALSE))</f>
        <v/>
      </c>
      <c r="L309" s="79" t="str">
        <f>IF(ISBLANK(C309),"",VLOOKUP(Ausschreibung!G309,Intern!A:D,IF(F309="m",3,4),FALSE))</f>
        <v/>
      </c>
      <c r="M309" s="80" t="str">
        <f>IF(ISBLANK(C309),"",VLOOKUP(Ausschreibung!G309,Intern!A:H,7,FALSE))</f>
        <v/>
      </c>
      <c r="N309" s="5" t="str">
        <f>IF(ISBLANK(C309),"",VLOOKUP(Ausschreibung!G309,Intern!A:H,8,FALSE))</f>
        <v/>
      </c>
      <c r="O309" s="5"/>
      <c r="Q309" s="106" t="str">
        <f>IF(ISBLANK(G309),"",VLOOKUP(Ausschreibung!L309,Intern!E:J,IF(#REF!="Ja",6,5),FALSE))</f>
        <v/>
      </c>
      <c r="R309" s="79" t="str">
        <f>IF(ISBLANK(G309),"",VLOOKUP(Ausschreibung!L309,Intern!E:H,IF(K309="m",3,4),FALSE))</f>
        <v/>
      </c>
      <c r="S309" s="80" t="str">
        <f>IF(ISBLANK(G309),"",VLOOKUP(Ausschreibung!L309,Intern!E:L,7,FALSE))</f>
        <v/>
      </c>
      <c r="T309" s="5" t="str">
        <f>IF(ISBLANK(G309),"",VLOOKUP(Ausschreibung!L309,Intern!E:L,8,FALSE))</f>
        <v/>
      </c>
    </row>
    <row r="310" spans="11:20" ht="17.25" customHeight="1" x14ac:dyDescent="0.2">
      <c r="K310" s="106" t="str">
        <f>IF(ISBLANK(C310),"",VLOOKUP(Ausschreibung!G310,Intern!A:F,IF(#REF!="Ja",6,5),FALSE))</f>
        <v/>
      </c>
      <c r="L310" s="79" t="str">
        <f>IF(ISBLANK(C310),"",VLOOKUP(Ausschreibung!G310,Intern!A:D,IF(F310="m",3,4),FALSE))</f>
        <v/>
      </c>
      <c r="M310" s="80" t="str">
        <f>IF(ISBLANK(C310),"",VLOOKUP(Ausschreibung!G310,Intern!A:H,7,FALSE))</f>
        <v/>
      </c>
      <c r="N310" s="5" t="str">
        <f>IF(ISBLANK(C310),"",VLOOKUP(Ausschreibung!G310,Intern!A:H,8,FALSE))</f>
        <v/>
      </c>
      <c r="O310" s="5"/>
      <c r="Q310" s="106" t="str">
        <f>IF(ISBLANK(G310),"",VLOOKUP(Ausschreibung!L310,Intern!E:J,IF(#REF!="Ja",6,5),FALSE))</f>
        <v/>
      </c>
      <c r="R310" s="79" t="str">
        <f>IF(ISBLANK(G310),"",VLOOKUP(Ausschreibung!L310,Intern!E:H,IF(K310="m",3,4),FALSE))</f>
        <v/>
      </c>
      <c r="S310" s="80" t="str">
        <f>IF(ISBLANK(G310),"",VLOOKUP(Ausschreibung!L310,Intern!E:L,7,FALSE))</f>
        <v/>
      </c>
      <c r="T310" s="5" t="str">
        <f>IF(ISBLANK(G310),"",VLOOKUP(Ausschreibung!L310,Intern!E:L,8,FALSE))</f>
        <v/>
      </c>
    </row>
    <row r="311" spans="11:20" ht="17.25" customHeight="1" x14ac:dyDescent="0.2">
      <c r="K311" s="106" t="str">
        <f>IF(ISBLANK(C311),"",VLOOKUP(Ausschreibung!G311,Intern!A:F,IF(#REF!="Ja",6,5),FALSE))</f>
        <v/>
      </c>
      <c r="L311" s="79" t="str">
        <f>IF(ISBLANK(C311),"",VLOOKUP(Ausschreibung!G311,Intern!A:D,IF(F311="m",3,4),FALSE))</f>
        <v/>
      </c>
      <c r="M311" s="80" t="str">
        <f>IF(ISBLANK(C311),"",VLOOKUP(Ausschreibung!G311,Intern!A:H,7,FALSE))</f>
        <v/>
      </c>
      <c r="N311" s="5" t="str">
        <f>IF(ISBLANK(C311),"",VLOOKUP(Ausschreibung!G311,Intern!A:H,8,FALSE))</f>
        <v/>
      </c>
      <c r="O311" s="5"/>
      <c r="Q311" s="106" t="str">
        <f>IF(ISBLANK(G311),"",VLOOKUP(Ausschreibung!L311,Intern!E:J,IF(#REF!="Ja",6,5),FALSE))</f>
        <v/>
      </c>
      <c r="R311" s="79" t="str">
        <f>IF(ISBLANK(G311),"",VLOOKUP(Ausschreibung!L311,Intern!E:H,IF(K311="m",3,4),FALSE))</f>
        <v/>
      </c>
      <c r="S311" s="80" t="str">
        <f>IF(ISBLANK(G311),"",VLOOKUP(Ausschreibung!L311,Intern!E:L,7,FALSE))</f>
        <v/>
      </c>
      <c r="T311" s="5" t="str">
        <f>IF(ISBLANK(G311),"",VLOOKUP(Ausschreibung!L311,Intern!E:L,8,FALSE))</f>
        <v/>
      </c>
    </row>
    <row r="312" spans="11:20" ht="17.25" customHeight="1" x14ac:dyDescent="0.2">
      <c r="K312" s="106" t="str">
        <f>IF(ISBLANK(C312),"",VLOOKUP(Ausschreibung!G312,Intern!A:F,IF(#REF!="Ja",6,5),FALSE))</f>
        <v/>
      </c>
      <c r="L312" s="79" t="str">
        <f>IF(ISBLANK(C312),"",VLOOKUP(Ausschreibung!G312,Intern!A:D,IF(F312="m",3,4),FALSE))</f>
        <v/>
      </c>
      <c r="M312" s="80" t="str">
        <f>IF(ISBLANK(C312),"",VLOOKUP(Ausschreibung!G312,Intern!A:H,7,FALSE))</f>
        <v/>
      </c>
      <c r="N312" s="5" t="str">
        <f>IF(ISBLANK(C312),"",VLOOKUP(Ausschreibung!G312,Intern!A:H,8,FALSE))</f>
        <v/>
      </c>
      <c r="O312" s="5"/>
      <c r="Q312" s="106" t="str">
        <f>IF(ISBLANK(G312),"",VLOOKUP(Ausschreibung!L312,Intern!E:J,IF(#REF!="Ja",6,5),FALSE))</f>
        <v/>
      </c>
      <c r="R312" s="79" t="str">
        <f>IF(ISBLANK(G312),"",VLOOKUP(Ausschreibung!L312,Intern!E:H,IF(K312="m",3,4),FALSE))</f>
        <v/>
      </c>
      <c r="S312" s="80" t="str">
        <f>IF(ISBLANK(G312),"",VLOOKUP(Ausschreibung!L312,Intern!E:L,7,FALSE))</f>
        <v/>
      </c>
      <c r="T312" s="5" t="str">
        <f>IF(ISBLANK(G312),"",VLOOKUP(Ausschreibung!L312,Intern!E:L,8,FALSE))</f>
        <v/>
      </c>
    </row>
    <row r="313" spans="11:20" ht="17.25" customHeight="1" x14ac:dyDescent="0.2">
      <c r="K313" s="106" t="str">
        <f>IF(ISBLANK(C313),"",VLOOKUP(Ausschreibung!G313,Intern!A:F,IF(#REF!="Ja",6,5),FALSE))</f>
        <v/>
      </c>
      <c r="L313" s="79" t="str">
        <f>IF(ISBLANK(C313),"",VLOOKUP(Ausschreibung!G313,Intern!A:D,IF(F313="m",3,4),FALSE))</f>
        <v/>
      </c>
      <c r="M313" s="80" t="str">
        <f>IF(ISBLANK(C313),"",VLOOKUP(Ausschreibung!G313,Intern!A:H,7,FALSE))</f>
        <v/>
      </c>
      <c r="N313" s="5" t="str">
        <f>IF(ISBLANK(C313),"",VLOOKUP(Ausschreibung!G313,Intern!A:H,8,FALSE))</f>
        <v/>
      </c>
      <c r="O313" s="5"/>
      <c r="Q313" s="106" t="str">
        <f>IF(ISBLANK(G313),"",VLOOKUP(Ausschreibung!L313,Intern!E:J,IF(#REF!="Ja",6,5),FALSE))</f>
        <v/>
      </c>
      <c r="R313" s="79" t="str">
        <f>IF(ISBLANK(G313),"",VLOOKUP(Ausschreibung!L313,Intern!E:H,IF(K313="m",3,4),FALSE))</f>
        <v/>
      </c>
      <c r="S313" s="80" t="str">
        <f>IF(ISBLANK(G313),"",VLOOKUP(Ausschreibung!L313,Intern!E:L,7,FALSE))</f>
        <v/>
      </c>
      <c r="T313" s="5" t="str">
        <f>IF(ISBLANK(G313),"",VLOOKUP(Ausschreibung!L313,Intern!E:L,8,FALSE))</f>
        <v/>
      </c>
    </row>
    <row r="314" spans="11:20" ht="17.25" customHeight="1" x14ac:dyDescent="0.2">
      <c r="K314" s="106" t="str">
        <f>IF(ISBLANK(C314),"",VLOOKUP(Ausschreibung!G314,Intern!A:F,IF(#REF!="Ja",6,5),FALSE))</f>
        <v/>
      </c>
      <c r="L314" s="79" t="str">
        <f>IF(ISBLANK(C314),"",VLOOKUP(Ausschreibung!G314,Intern!A:D,IF(F314="m",3,4),FALSE))</f>
        <v/>
      </c>
      <c r="M314" s="80" t="str">
        <f>IF(ISBLANK(C314),"",VLOOKUP(Ausschreibung!G314,Intern!A:H,7,FALSE))</f>
        <v/>
      </c>
      <c r="N314" s="5" t="str">
        <f>IF(ISBLANK(C314),"",VLOOKUP(Ausschreibung!G314,Intern!A:H,8,FALSE))</f>
        <v/>
      </c>
      <c r="O314" s="5"/>
      <c r="Q314" s="106" t="str">
        <f>IF(ISBLANK(G314),"",VLOOKUP(Ausschreibung!L314,Intern!E:J,IF(#REF!="Ja",6,5),FALSE))</f>
        <v/>
      </c>
      <c r="R314" s="79" t="str">
        <f>IF(ISBLANK(G314),"",VLOOKUP(Ausschreibung!L314,Intern!E:H,IF(K314="m",3,4),FALSE))</f>
        <v/>
      </c>
      <c r="S314" s="80" t="str">
        <f>IF(ISBLANK(G314),"",VLOOKUP(Ausschreibung!L314,Intern!E:L,7,FALSE))</f>
        <v/>
      </c>
      <c r="T314" s="5" t="str">
        <f>IF(ISBLANK(G314),"",VLOOKUP(Ausschreibung!L314,Intern!E:L,8,FALSE))</f>
        <v/>
      </c>
    </row>
    <row r="315" spans="11:20" ht="17.25" customHeight="1" x14ac:dyDescent="0.2">
      <c r="K315" s="106" t="str">
        <f>IF(ISBLANK(C315),"",VLOOKUP(Ausschreibung!G315,Intern!A:F,IF(#REF!="Ja",6,5),FALSE))</f>
        <v/>
      </c>
      <c r="L315" s="79" t="str">
        <f>IF(ISBLANK(C315),"",VLOOKUP(Ausschreibung!G315,Intern!A:D,IF(F315="m",3,4),FALSE))</f>
        <v/>
      </c>
      <c r="M315" s="80" t="str">
        <f>IF(ISBLANK(C315),"",VLOOKUP(Ausschreibung!G315,Intern!A:H,7,FALSE))</f>
        <v/>
      </c>
      <c r="N315" s="5" t="str">
        <f>IF(ISBLANK(C315),"",VLOOKUP(Ausschreibung!G315,Intern!A:H,8,FALSE))</f>
        <v/>
      </c>
      <c r="O315" s="5"/>
      <c r="Q315" s="106" t="str">
        <f>IF(ISBLANK(G315),"",VLOOKUP(Ausschreibung!L315,Intern!E:J,IF(#REF!="Ja",6,5),FALSE))</f>
        <v/>
      </c>
      <c r="R315" s="79" t="str">
        <f>IF(ISBLANK(G315),"",VLOOKUP(Ausschreibung!L315,Intern!E:H,IF(K315="m",3,4),FALSE))</f>
        <v/>
      </c>
      <c r="S315" s="80" t="str">
        <f>IF(ISBLANK(G315),"",VLOOKUP(Ausschreibung!L315,Intern!E:L,7,FALSE))</f>
        <v/>
      </c>
      <c r="T315" s="5" t="str">
        <f>IF(ISBLANK(G315),"",VLOOKUP(Ausschreibung!L315,Intern!E:L,8,FALSE))</f>
        <v/>
      </c>
    </row>
  </sheetData>
  <sheetProtection selectLockedCells="1" selectUnlockedCells="1"/>
  <mergeCells count="3">
    <mergeCell ref="E42:N43"/>
    <mergeCell ref="E5:F5"/>
    <mergeCell ref="G3:R3"/>
  </mergeCells>
  <dataValidations count="3">
    <dataValidation type="list" allowBlank="1" showInputMessage="1" showErrorMessage="1" sqref="F69:F92 F97:F107" xr:uid="{00000000-0002-0000-0000-000000000000}">
      <formula1>"m,w"</formula1>
    </dataValidation>
    <dataValidation type="list" showInputMessage="1" showErrorMessage="1" sqref="F93:F96 F66:F68" xr:uid="{00000000-0002-0000-0000-000001000000}">
      <formula1>"m,w"</formula1>
    </dataValidation>
    <dataValidation type="whole" allowBlank="1" showInputMessage="1" showErrorMessage="1" sqref="H12:J12 G66:G107 P12" xr:uid="{00000000-0002-0000-0000-000002000000}">
      <formula1>1920</formula1>
      <formula2>2007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Intern!$J$1:$J$2</xm:f>
          </x14:formula1>
          <xm:sqref>F44:F49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1:U325"/>
  <sheetViews>
    <sheetView showGridLines="0" showRowColHeaders="0" zoomScaleNormal="100" workbookViewId="0">
      <selection activeCell="M5" sqref="M5:O5"/>
    </sheetView>
  </sheetViews>
  <sheetFormatPr baseColWidth="10" defaultColWidth="11.5" defaultRowHeight="17.25" customHeight="1" x14ac:dyDescent="0.2"/>
  <cols>
    <col min="1" max="2" width="2.83203125" style="4" customWidth="1"/>
    <col min="3" max="3" width="4.6640625" style="4" customWidth="1"/>
    <col min="4" max="4" width="16.33203125" style="4" customWidth="1"/>
    <col min="5" max="5" width="12.6640625" style="4" bestFit="1" customWidth="1"/>
    <col min="6" max="6" width="5.1640625" style="3" bestFit="1" customWidth="1"/>
    <col min="7" max="7" width="8.6640625" style="3" customWidth="1"/>
    <col min="8" max="8" width="29.1640625" style="4" customWidth="1"/>
    <col min="9" max="9" width="8.6640625" style="81" hidden="1" customWidth="1"/>
    <col min="10" max="10" width="9.6640625" style="3" customWidth="1"/>
    <col min="11" max="11" width="13.6640625" style="10" customWidth="1"/>
    <col min="12" max="12" width="13.6640625" style="88" hidden="1" customWidth="1"/>
    <col min="13" max="13" width="10.6640625" style="69" customWidth="1"/>
    <col min="14" max="14" width="9.6640625" style="21" customWidth="1"/>
    <col min="15" max="15" width="6.6640625" style="11" customWidth="1"/>
    <col min="16" max="17" width="6.6640625" style="3" customWidth="1"/>
    <col min="18" max="18" width="28.5" style="4" customWidth="1"/>
    <col min="19" max="19" width="10.6640625" style="4" customWidth="1"/>
    <col min="20" max="20" width="2.83203125" style="4" customWidth="1"/>
    <col min="21" max="21" width="32" style="4" bestFit="1" customWidth="1"/>
    <col min="22" max="16384" width="11.5" style="4"/>
  </cols>
  <sheetData>
    <row r="1" spans="2:21" ht="12" customHeight="1" x14ac:dyDescent="0.2"/>
    <row r="2" spans="2:21" ht="12" customHeight="1" x14ac:dyDescent="0.2">
      <c r="B2" s="12"/>
      <c r="C2" s="12"/>
      <c r="D2" s="12"/>
      <c r="E2" s="12"/>
      <c r="F2" s="13"/>
      <c r="G2" s="13"/>
      <c r="H2" s="12"/>
      <c r="I2" s="82"/>
      <c r="J2" s="17"/>
      <c r="K2" s="14"/>
      <c r="L2" s="89"/>
      <c r="M2" s="27"/>
      <c r="N2" s="20"/>
      <c r="O2" s="15"/>
      <c r="P2" s="13"/>
      <c r="Q2" s="13"/>
      <c r="R2" s="12"/>
      <c r="S2" s="12"/>
      <c r="T2" s="12"/>
    </row>
    <row r="3" spans="2:21" ht="45" customHeight="1" x14ac:dyDescent="0.2">
      <c r="B3" s="12"/>
      <c r="G3" s="118" t="s">
        <v>142</v>
      </c>
      <c r="H3" s="118"/>
      <c r="I3" s="118"/>
      <c r="J3" s="118"/>
      <c r="K3" s="118"/>
      <c r="L3" s="118"/>
      <c r="M3" s="118"/>
      <c r="N3" s="118"/>
      <c r="O3" s="118"/>
      <c r="P3" s="118"/>
      <c r="Q3" s="118"/>
      <c r="T3" s="12"/>
    </row>
    <row r="4" spans="2:21" ht="17.25" customHeight="1" x14ac:dyDescent="0.2">
      <c r="B4" s="12"/>
      <c r="C4" s="12"/>
      <c r="D4" s="12"/>
      <c r="E4" s="12"/>
      <c r="F4" s="13"/>
      <c r="G4" s="13"/>
      <c r="H4" s="12"/>
      <c r="I4" s="83"/>
      <c r="J4" s="13"/>
      <c r="K4" s="30" t="s">
        <v>2</v>
      </c>
      <c r="L4" s="90"/>
      <c r="M4" s="27"/>
      <c r="N4" s="12"/>
      <c r="O4" s="31"/>
      <c r="P4" s="13"/>
      <c r="Q4" s="13"/>
      <c r="R4" s="12"/>
      <c r="S4" s="12"/>
      <c r="T4" s="12"/>
    </row>
    <row r="5" spans="2:21" ht="17.25" customHeight="1" x14ac:dyDescent="0.2">
      <c r="B5" s="12"/>
      <c r="C5" s="35" t="s">
        <v>135</v>
      </c>
      <c r="D5" s="35"/>
      <c r="E5" s="12"/>
      <c r="F5" s="12"/>
      <c r="G5" s="12"/>
      <c r="H5" s="12"/>
      <c r="I5" s="83"/>
      <c r="J5" s="13"/>
      <c r="K5" s="27" t="s">
        <v>21</v>
      </c>
      <c r="L5" s="91"/>
      <c r="M5" s="121"/>
      <c r="N5" s="121"/>
      <c r="O5" s="121"/>
      <c r="P5" s="22" t="s">
        <v>22</v>
      </c>
      <c r="Q5" s="22"/>
      <c r="R5" s="122"/>
      <c r="S5" s="122"/>
      <c r="T5" s="12"/>
      <c r="U5" s="111" t="s">
        <v>139</v>
      </c>
    </row>
    <row r="6" spans="2:21" ht="17.25" customHeight="1" x14ac:dyDescent="0.2">
      <c r="B6" s="12"/>
      <c r="C6" s="35" t="s">
        <v>143</v>
      </c>
      <c r="D6" s="35"/>
      <c r="E6" s="12"/>
      <c r="F6" s="12"/>
      <c r="G6" s="12"/>
      <c r="H6" s="12"/>
      <c r="I6" s="83"/>
      <c r="J6" s="13"/>
      <c r="K6" s="27" t="s">
        <v>23</v>
      </c>
      <c r="L6" s="91"/>
      <c r="M6" s="117"/>
      <c r="N6" s="117"/>
      <c r="O6" s="117"/>
      <c r="P6" s="22" t="s">
        <v>24</v>
      </c>
      <c r="Q6" s="22"/>
      <c r="R6" s="119"/>
      <c r="S6" s="119"/>
      <c r="T6" s="12"/>
      <c r="U6" s="111" t="s">
        <v>140</v>
      </c>
    </row>
    <row r="7" spans="2:21" ht="17.25" customHeight="1" x14ac:dyDescent="0.2">
      <c r="B7" s="12"/>
      <c r="C7" s="12"/>
      <c r="D7" s="12"/>
      <c r="E7" s="12"/>
      <c r="F7" s="12"/>
      <c r="G7" s="12"/>
      <c r="H7" s="12"/>
      <c r="I7" s="83"/>
      <c r="J7" s="13"/>
      <c r="K7" s="27" t="s">
        <v>25</v>
      </c>
      <c r="L7" s="91"/>
      <c r="M7" s="117"/>
      <c r="N7" s="117"/>
      <c r="O7" s="117"/>
      <c r="P7" s="22" t="s">
        <v>26</v>
      </c>
      <c r="Q7" s="22"/>
      <c r="R7" s="119"/>
      <c r="S7" s="119"/>
      <c r="T7" s="12"/>
      <c r="U7" s="111" t="s">
        <v>141</v>
      </c>
    </row>
    <row r="8" spans="2:21" ht="17.25" customHeight="1" x14ac:dyDescent="0.2">
      <c r="B8" s="12"/>
      <c r="C8" s="35" t="s">
        <v>27</v>
      </c>
      <c r="D8" s="12"/>
      <c r="E8" s="12"/>
      <c r="F8" s="12"/>
      <c r="G8" s="115" t="s">
        <v>134</v>
      </c>
      <c r="H8" s="116"/>
      <c r="I8" s="83"/>
      <c r="J8" s="13"/>
      <c r="K8" s="27" t="s">
        <v>28</v>
      </c>
      <c r="L8" s="91"/>
      <c r="M8" s="117"/>
      <c r="N8" s="117"/>
      <c r="O8" s="117"/>
      <c r="P8" s="22" t="s">
        <v>29</v>
      </c>
      <c r="Q8" s="22"/>
      <c r="R8" s="119"/>
      <c r="S8" s="119"/>
      <c r="T8" s="12"/>
      <c r="U8" s="111"/>
    </row>
    <row r="9" spans="2:21" s="70" customFormat="1" ht="21" customHeight="1" x14ac:dyDescent="0.2">
      <c r="B9" s="68"/>
      <c r="C9" s="66" t="s">
        <v>30</v>
      </c>
      <c r="D9" s="66" t="s">
        <v>31</v>
      </c>
      <c r="E9" s="66" t="s">
        <v>22</v>
      </c>
      <c r="F9" s="67" t="s">
        <v>32</v>
      </c>
      <c r="G9" s="67" t="s">
        <v>33</v>
      </c>
      <c r="H9" s="66" t="s">
        <v>34</v>
      </c>
      <c r="I9" s="114" t="s">
        <v>35</v>
      </c>
      <c r="J9" s="13"/>
      <c r="K9" s="34" t="s">
        <v>36</v>
      </c>
      <c r="L9" s="92"/>
      <c r="M9" s="120" t="s">
        <v>37</v>
      </c>
      <c r="N9" s="120"/>
      <c r="O9" s="120"/>
      <c r="P9" s="123" t="s">
        <v>38</v>
      </c>
      <c r="Q9" s="123"/>
      <c r="R9" s="32" t="s">
        <v>39</v>
      </c>
      <c r="S9" s="66" t="s">
        <v>40</v>
      </c>
      <c r="T9" s="68"/>
    </row>
    <row r="10" spans="2:21" s="71" customFormat="1" ht="12" customHeight="1" x14ac:dyDescent="0.2">
      <c r="B10" s="26"/>
      <c r="C10" s="26"/>
      <c r="D10" s="26"/>
      <c r="E10" s="26"/>
      <c r="F10" s="26"/>
      <c r="G10" s="67"/>
      <c r="H10" s="26" t="s">
        <v>41</v>
      </c>
      <c r="I10" s="114"/>
      <c r="J10" s="26" t="s">
        <v>23</v>
      </c>
      <c r="K10" s="33"/>
      <c r="L10" s="93"/>
      <c r="M10" s="24"/>
      <c r="N10" s="24" t="s">
        <v>42</v>
      </c>
      <c r="O10" s="24" t="s">
        <v>8</v>
      </c>
      <c r="P10" s="113" t="s">
        <v>43</v>
      </c>
      <c r="Q10" s="113"/>
      <c r="R10" s="25" t="s">
        <v>44</v>
      </c>
      <c r="S10" s="26" t="s">
        <v>43</v>
      </c>
      <c r="T10" s="26"/>
    </row>
    <row r="11" spans="2:21" s="71" customFormat="1" ht="12" customHeight="1" x14ac:dyDescent="0.2">
      <c r="B11" s="26"/>
      <c r="C11" s="26"/>
      <c r="D11" s="26"/>
      <c r="E11" s="26"/>
      <c r="F11" s="26"/>
      <c r="G11" s="26"/>
      <c r="H11" s="26"/>
      <c r="I11" s="84"/>
      <c r="J11" s="26"/>
      <c r="K11" s="33"/>
      <c r="L11" s="93"/>
      <c r="M11" s="24"/>
      <c r="N11" s="24"/>
      <c r="O11" s="24"/>
      <c r="P11" s="61" t="s">
        <v>45</v>
      </c>
      <c r="Q11" s="26" t="s">
        <v>46</v>
      </c>
      <c r="R11" s="25" t="s">
        <v>47</v>
      </c>
      <c r="S11" s="26" t="s">
        <v>48</v>
      </c>
      <c r="T11" s="26"/>
    </row>
    <row r="12" spans="2:21" s="73" customFormat="1" ht="12" customHeight="1" x14ac:dyDescent="0.2">
      <c r="B12" s="29"/>
      <c r="C12" s="29"/>
      <c r="D12" s="29"/>
      <c r="E12" s="29"/>
      <c r="F12" s="29"/>
      <c r="G12" s="29"/>
      <c r="H12" s="29"/>
      <c r="I12" s="85"/>
      <c r="J12" s="66"/>
      <c r="K12" s="28"/>
      <c r="L12" s="94"/>
      <c r="M12" s="72"/>
      <c r="N12" s="28"/>
      <c r="O12" s="28"/>
      <c r="P12" s="63" t="s">
        <v>49</v>
      </c>
      <c r="Q12" s="28"/>
      <c r="R12" s="25" t="s">
        <v>50</v>
      </c>
      <c r="S12" s="42">
        <v>0.27083333333333331</v>
      </c>
      <c r="T12" s="29"/>
    </row>
    <row r="13" spans="2:21" ht="17.25" customHeight="1" x14ac:dyDescent="0.2">
      <c r="B13" s="12"/>
      <c r="C13" s="37">
        <v>1</v>
      </c>
      <c r="D13" s="56"/>
      <c r="E13" s="56"/>
      <c r="F13" s="57"/>
      <c r="G13" s="58"/>
      <c r="H13" s="59" t="str">
        <f>IF(ISBLANK(D13),"",$M$5)</f>
        <v/>
      </c>
      <c r="I13" s="86"/>
      <c r="J13" s="59" t="str">
        <f>IF(ISBLANK(D13),"",$M$6)</f>
        <v/>
      </c>
      <c r="K13" s="36" t="str">
        <f>IF(ISBLANK(D13),"",VLOOKUP(G13,Intern!A:F,IF(I13="Ja",6,5),FALSE))</f>
        <v/>
      </c>
      <c r="L13" s="36" t="str">
        <f>IF(ISBLANK(D13),"",VLOOKUP(G13,Intern!A:D,IF(F13="m",3,4),FALSE))</f>
        <v/>
      </c>
      <c r="M13" s="52" t="str">
        <f>IF(Q13="Ja",CONCATENATE(L13," ",VLOOKUP(L13,Intern!P:T,5,FALSE)),L13)</f>
        <v/>
      </c>
      <c r="N13" s="74" t="str">
        <f>IF(ISBLANK(D13),"",VLOOKUP(G13,Intern!A:H,7,FALSE))</f>
        <v/>
      </c>
      <c r="O13" s="75" t="str">
        <f>IF(ISBLANK(D13),"",VLOOKUP(G13,Intern!A:H,8,FALSE))</f>
        <v/>
      </c>
      <c r="P13" s="76" t="str">
        <f>IF(ISBLANK(D13),"",VLOOKUP(L13,Intern!$P$11:$S$64,4,FALSE))</f>
        <v/>
      </c>
      <c r="Q13" s="62"/>
      <c r="R13" s="60"/>
      <c r="S13" s="64"/>
      <c r="T13" s="12"/>
    </row>
    <row r="14" spans="2:21" ht="17.25" customHeight="1" x14ac:dyDescent="0.2">
      <c r="B14" s="12"/>
      <c r="C14" s="38">
        <v>2</v>
      </c>
      <c r="D14" s="56"/>
      <c r="E14" s="56"/>
      <c r="F14" s="57"/>
      <c r="G14" s="58"/>
      <c r="H14" s="59" t="str">
        <f>IF(ISBLANK(D14),"",$M$5)</f>
        <v/>
      </c>
      <c r="I14" s="86"/>
      <c r="J14" s="59" t="str">
        <f t="shared" ref="J14:J52" si="0">IF(ISBLANK(D14),"",$M$6)</f>
        <v/>
      </c>
      <c r="K14" s="36" t="str">
        <f>IF(ISBLANK(D14),"",VLOOKUP(G14,Intern!A:F,IF(I14="Ja",6,5),FALSE))</f>
        <v/>
      </c>
      <c r="L14" s="36" t="str">
        <f>IF(ISBLANK(D14),"",VLOOKUP(G14,Intern!A:D,IF(F14="m",3,4),FALSE))</f>
        <v/>
      </c>
      <c r="M14" s="52" t="str">
        <f>IF(Q14="Ja",CONCATENATE(L14,VLOOKUP(L14,Intern!P:T,5,FALSE)),L14)</f>
        <v/>
      </c>
      <c r="N14" s="74" t="str">
        <f>IF(ISBLANK(D14),"",VLOOKUP(G14,Intern!A:H,7,FALSE))</f>
        <v/>
      </c>
      <c r="O14" s="75" t="str">
        <f>IF(ISBLANK(D14),"",VLOOKUP(G14,Intern!A:H,8,FALSE))</f>
        <v/>
      </c>
      <c r="P14" s="76" t="str">
        <f>IF(ISBLANK(D14),"",VLOOKUP(L14,Intern!$P$11:$S$64,4,FALSE))</f>
        <v/>
      </c>
      <c r="Q14" s="62"/>
      <c r="R14" s="60"/>
      <c r="S14" s="64"/>
      <c r="T14" s="12"/>
    </row>
    <row r="15" spans="2:21" ht="17.25" customHeight="1" x14ac:dyDescent="0.2">
      <c r="B15" s="12"/>
      <c r="C15" s="37">
        <v>3</v>
      </c>
      <c r="D15" s="56"/>
      <c r="E15" s="56"/>
      <c r="F15" s="57"/>
      <c r="G15" s="58"/>
      <c r="H15" s="59" t="str">
        <f t="shared" ref="H15:H21" si="1">IF(ISBLANK(D15),"",$M$5)</f>
        <v/>
      </c>
      <c r="I15" s="86"/>
      <c r="J15" s="59" t="str">
        <f t="shared" si="0"/>
        <v/>
      </c>
      <c r="K15" s="36" t="str">
        <f>IF(ISBLANK(D15),"",VLOOKUP(G15,Intern!A:F,IF(I15="Ja",6,5),FALSE))</f>
        <v/>
      </c>
      <c r="L15" s="36" t="str">
        <f>IF(ISBLANK(D15),"",VLOOKUP(G15,Intern!A:D,IF(F15="m",3,4),FALSE))</f>
        <v/>
      </c>
      <c r="M15" s="52" t="str">
        <f t="shared" ref="M15:M52" si="2">IF(Q15="Ja",CONCATENATE(L15," Lgw"),L15)</f>
        <v/>
      </c>
      <c r="N15" s="74" t="str">
        <f>IF(ISBLANK(D15),"",VLOOKUP(G15,Intern!A:H,7,FALSE))</f>
        <v/>
      </c>
      <c r="O15" s="75" t="str">
        <f>IF(ISBLANK(D15),"",VLOOKUP(G15,Intern!A:H,8,FALSE))</f>
        <v/>
      </c>
      <c r="P15" s="76" t="str">
        <f>IF(ISBLANK(D15),"",VLOOKUP(L15,Intern!$P$11:$S$64,4,FALSE))</f>
        <v/>
      </c>
      <c r="Q15" s="62"/>
      <c r="R15" s="60"/>
      <c r="S15" s="64"/>
      <c r="T15" s="12"/>
    </row>
    <row r="16" spans="2:21" ht="17.25" customHeight="1" x14ac:dyDescent="0.2">
      <c r="B16" s="12"/>
      <c r="C16" s="38">
        <v>4</v>
      </c>
      <c r="D16" s="56"/>
      <c r="E16" s="56"/>
      <c r="F16" s="57"/>
      <c r="G16" s="58"/>
      <c r="H16" s="59" t="str">
        <f t="shared" si="1"/>
        <v/>
      </c>
      <c r="I16" s="86"/>
      <c r="J16" s="59" t="str">
        <f t="shared" si="0"/>
        <v/>
      </c>
      <c r="K16" s="36" t="str">
        <f>IF(ISBLANK(D16),"",VLOOKUP(G16,Intern!A:F,IF(I16="Ja",6,5),FALSE))</f>
        <v/>
      </c>
      <c r="L16" s="36" t="str">
        <f>IF(ISBLANK(D16),"",VLOOKUP(G16,Intern!A:D,IF(F16="m",3,4),FALSE))</f>
        <v/>
      </c>
      <c r="M16" s="52" t="str">
        <f t="shared" si="2"/>
        <v/>
      </c>
      <c r="N16" s="74" t="str">
        <f>IF(ISBLANK(D16),"",VLOOKUP(G16,Intern!A:H,7,FALSE))</f>
        <v/>
      </c>
      <c r="O16" s="75" t="str">
        <f>IF(ISBLANK(D16),"",VLOOKUP(G16,Intern!A:H,8,FALSE))</f>
        <v/>
      </c>
      <c r="P16" s="76" t="str">
        <f>IF(ISBLANK(D16),"",VLOOKUP(L16,Intern!$P$11:$S$64,4,FALSE))</f>
        <v/>
      </c>
      <c r="Q16" s="62"/>
      <c r="R16" s="60"/>
      <c r="S16" s="64"/>
      <c r="T16" s="12"/>
    </row>
    <row r="17" spans="2:20" ht="17.25" customHeight="1" x14ac:dyDescent="0.2">
      <c r="B17" s="12"/>
      <c r="C17" s="37">
        <v>5</v>
      </c>
      <c r="D17" s="56"/>
      <c r="E17" s="56"/>
      <c r="F17" s="57"/>
      <c r="G17" s="58"/>
      <c r="H17" s="59" t="str">
        <f t="shared" si="1"/>
        <v/>
      </c>
      <c r="I17" s="86"/>
      <c r="J17" s="59" t="str">
        <f>IF(ISBLANK(D17),"",$M$6)</f>
        <v/>
      </c>
      <c r="K17" s="36" t="str">
        <f>IF(ISBLANK(D17),"",VLOOKUP(G17,Intern!A:F,IF(I17="Ja",6,5),FALSE))</f>
        <v/>
      </c>
      <c r="L17" s="36" t="str">
        <f>IF(ISBLANK(D17),"",VLOOKUP(G17,Intern!A:D,IF(F17="m",3,4),FALSE))</f>
        <v/>
      </c>
      <c r="M17" s="52" t="str">
        <f t="shared" si="2"/>
        <v/>
      </c>
      <c r="N17" s="74" t="str">
        <f>IF(ISBLANK(D17),"",VLOOKUP(G17,Intern!A:H,7,FALSE))</f>
        <v/>
      </c>
      <c r="O17" s="75" t="str">
        <f>IF(ISBLANK(D17),"",VLOOKUP(G17,Intern!A:H,8,FALSE))</f>
        <v/>
      </c>
      <c r="P17" s="76" t="str">
        <f>IF(ISBLANK(D17),"",VLOOKUP(L17,Intern!$P$11:$S$64,4,FALSE))</f>
        <v/>
      </c>
      <c r="Q17" s="62"/>
      <c r="R17" s="60"/>
      <c r="S17" s="64"/>
      <c r="T17" s="12"/>
    </row>
    <row r="18" spans="2:20" ht="17.25" customHeight="1" x14ac:dyDescent="0.2">
      <c r="B18" s="12"/>
      <c r="C18" s="38">
        <v>6</v>
      </c>
      <c r="D18" s="56"/>
      <c r="E18" s="56"/>
      <c r="F18" s="57"/>
      <c r="G18" s="58"/>
      <c r="H18" s="59" t="str">
        <f t="shared" si="1"/>
        <v/>
      </c>
      <c r="I18" s="86"/>
      <c r="J18" s="59" t="str">
        <f t="shared" si="0"/>
        <v/>
      </c>
      <c r="K18" s="36" t="str">
        <f>IF(ISBLANK(D18),"",VLOOKUP(G18,Intern!A:F,IF(I18="Ja",6,5),FALSE))</f>
        <v/>
      </c>
      <c r="L18" s="36" t="str">
        <f>IF(ISBLANK(D18),"",VLOOKUP(G18,Intern!A:D,IF(F18="m",3,4),FALSE))</f>
        <v/>
      </c>
      <c r="M18" s="52" t="str">
        <f t="shared" si="2"/>
        <v/>
      </c>
      <c r="N18" s="74" t="str">
        <f>IF(ISBLANK(D18),"",VLOOKUP(G18,Intern!A:H,7,FALSE))</f>
        <v/>
      </c>
      <c r="O18" s="75" t="str">
        <f>IF(ISBLANK(D18),"",VLOOKUP(G18,Intern!A:H,8,FALSE))</f>
        <v/>
      </c>
      <c r="P18" s="76" t="str">
        <f>IF(ISBLANK(D18),"",VLOOKUP(L18,Intern!$P$11:$S$64,4,FALSE))</f>
        <v/>
      </c>
      <c r="Q18" s="62"/>
      <c r="R18" s="60"/>
      <c r="S18" s="64"/>
      <c r="T18" s="12"/>
    </row>
    <row r="19" spans="2:20" ht="17.25" customHeight="1" x14ac:dyDescent="0.2">
      <c r="B19" s="12"/>
      <c r="C19" s="37">
        <v>7</v>
      </c>
      <c r="D19" s="56"/>
      <c r="E19" s="56"/>
      <c r="F19" s="57"/>
      <c r="G19" s="58"/>
      <c r="H19" s="59" t="str">
        <f t="shared" si="1"/>
        <v/>
      </c>
      <c r="I19" s="86"/>
      <c r="J19" s="59" t="str">
        <f t="shared" si="0"/>
        <v/>
      </c>
      <c r="K19" s="36" t="str">
        <f>IF(ISBLANK(D19),"",VLOOKUP(G19,Intern!A:F,IF(I19="Ja",6,5),FALSE))</f>
        <v/>
      </c>
      <c r="L19" s="36" t="str">
        <f>IF(ISBLANK(D19),"",VLOOKUP(G19,Intern!A:D,IF(F19="m",3,4),FALSE))</f>
        <v/>
      </c>
      <c r="M19" s="52" t="str">
        <f t="shared" si="2"/>
        <v/>
      </c>
      <c r="N19" s="74" t="str">
        <f>IF(ISBLANK(D19),"",VLOOKUP(G19,Intern!A:H,7,FALSE))</f>
        <v/>
      </c>
      <c r="O19" s="75" t="str">
        <f>IF(ISBLANK(D19),"",VLOOKUP(G19,Intern!A:H,8,FALSE))</f>
        <v/>
      </c>
      <c r="P19" s="76" t="str">
        <f>IF(ISBLANK(D19),"",VLOOKUP(L19,Intern!$P$11:$S$64,4,FALSE))</f>
        <v/>
      </c>
      <c r="Q19" s="62"/>
      <c r="R19" s="60"/>
      <c r="S19" s="64"/>
      <c r="T19" s="12"/>
    </row>
    <row r="20" spans="2:20" ht="17.25" customHeight="1" x14ac:dyDescent="0.2">
      <c r="B20" s="12"/>
      <c r="C20" s="38">
        <v>8</v>
      </c>
      <c r="D20" s="56"/>
      <c r="E20" s="56"/>
      <c r="F20" s="57"/>
      <c r="G20" s="58"/>
      <c r="H20" s="59" t="str">
        <f t="shared" si="1"/>
        <v/>
      </c>
      <c r="I20" s="86"/>
      <c r="J20" s="59" t="str">
        <f t="shared" si="0"/>
        <v/>
      </c>
      <c r="K20" s="36" t="str">
        <f>IF(ISBLANK(D20),"",VLOOKUP(G20,Intern!A:F,IF(I20="Ja",6,5),FALSE))</f>
        <v/>
      </c>
      <c r="L20" s="36" t="str">
        <f>IF(ISBLANK(D20),"",VLOOKUP(G20,Intern!A:D,IF(F20="m",3,4),FALSE))</f>
        <v/>
      </c>
      <c r="M20" s="52" t="str">
        <f t="shared" si="2"/>
        <v/>
      </c>
      <c r="N20" s="74" t="str">
        <f>IF(ISBLANK(D20),"",VLOOKUP(G20,Intern!A:H,7,FALSE))</f>
        <v/>
      </c>
      <c r="O20" s="75" t="str">
        <f>IF(ISBLANK(D20),"",VLOOKUP(G20,Intern!A:H,8,FALSE))</f>
        <v/>
      </c>
      <c r="P20" s="76" t="str">
        <f>IF(ISBLANK(D20),"",VLOOKUP(L20,Intern!$P$11:$S$64,4,FALSE))</f>
        <v/>
      </c>
      <c r="Q20" s="62"/>
      <c r="R20" s="60"/>
      <c r="S20" s="64"/>
      <c r="T20" s="12"/>
    </row>
    <row r="21" spans="2:20" ht="17.25" customHeight="1" x14ac:dyDescent="0.2">
      <c r="B21" s="12"/>
      <c r="C21" s="37">
        <v>9</v>
      </c>
      <c r="D21" s="56"/>
      <c r="E21" s="56"/>
      <c r="F21" s="57"/>
      <c r="G21" s="58"/>
      <c r="H21" s="59" t="str">
        <f t="shared" si="1"/>
        <v/>
      </c>
      <c r="I21" s="86"/>
      <c r="J21" s="59" t="str">
        <f t="shared" si="0"/>
        <v/>
      </c>
      <c r="K21" s="36" t="str">
        <f>IF(ISBLANK(D21),"",VLOOKUP(G21,Intern!A:F,IF(I21="Ja",6,5),FALSE))</f>
        <v/>
      </c>
      <c r="L21" s="36" t="str">
        <f>IF(ISBLANK(D21),"",VLOOKUP(G21,Intern!A:D,IF(F21="m",3,4),FALSE))</f>
        <v/>
      </c>
      <c r="M21" s="52" t="str">
        <f t="shared" si="2"/>
        <v/>
      </c>
      <c r="N21" s="74" t="str">
        <f>IF(ISBLANK(D21),"",VLOOKUP(G21,Intern!A:H,7,FALSE))</f>
        <v/>
      </c>
      <c r="O21" s="75" t="str">
        <f>IF(ISBLANK(D21),"",VLOOKUP(G21,Intern!A:H,8,FALSE))</f>
        <v/>
      </c>
      <c r="P21" s="76" t="str">
        <f>IF(ISBLANK(D21),"",VLOOKUP(L21,Intern!$P$11:$S$64,4,FALSE))</f>
        <v/>
      </c>
      <c r="Q21" s="62"/>
      <c r="R21" s="60"/>
      <c r="S21" s="64"/>
      <c r="T21" s="12"/>
    </row>
    <row r="22" spans="2:20" ht="17.25" customHeight="1" x14ac:dyDescent="0.2">
      <c r="B22" s="12"/>
      <c r="C22" s="38">
        <v>10</v>
      </c>
      <c r="D22" s="56"/>
      <c r="E22" s="56"/>
      <c r="F22" s="57"/>
      <c r="G22" s="58"/>
      <c r="H22" s="59" t="str">
        <f t="shared" ref="H22:H52" si="3">IF(ISBLANK(D22),"",$M$5)</f>
        <v/>
      </c>
      <c r="I22" s="86"/>
      <c r="J22" s="59" t="str">
        <f t="shared" si="0"/>
        <v/>
      </c>
      <c r="K22" s="36" t="str">
        <f>IF(ISBLANK(D22),"",VLOOKUP(G22,Intern!A:F,IF(I22="Ja",6,5),FALSE))</f>
        <v/>
      </c>
      <c r="L22" s="36" t="str">
        <f>IF(ISBLANK(D22),"",VLOOKUP(G22,Intern!A:D,IF(F22="m",3,4),FALSE))</f>
        <v/>
      </c>
      <c r="M22" s="52" t="str">
        <f t="shared" si="2"/>
        <v/>
      </c>
      <c r="N22" s="74" t="str">
        <f>IF(ISBLANK(D22),"",VLOOKUP(G22,Intern!A:H,7,FALSE))</f>
        <v/>
      </c>
      <c r="O22" s="75" t="str">
        <f>IF(ISBLANK(D22),"",VLOOKUP(G22,Intern!A:H,8,FALSE))</f>
        <v/>
      </c>
      <c r="P22" s="76" t="str">
        <f>IF(ISBLANK(D22),"",VLOOKUP(L22,Intern!$P$11:$S$64,4,FALSE))</f>
        <v/>
      </c>
      <c r="Q22" s="62"/>
      <c r="R22" s="60"/>
      <c r="S22" s="64"/>
      <c r="T22" s="12"/>
    </row>
    <row r="23" spans="2:20" ht="17.25" customHeight="1" x14ac:dyDescent="0.2">
      <c r="B23" s="12"/>
      <c r="C23" s="37">
        <v>11</v>
      </c>
      <c r="D23" s="56"/>
      <c r="E23" s="56"/>
      <c r="F23" s="57"/>
      <c r="G23" s="58"/>
      <c r="H23" s="59" t="str">
        <f t="shared" si="3"/>
        <v/>
      </c>
      <c r="I23" s="86"/>
      <c r="J23" s="59" t="str">
        <f t="shared" si="0"/>
        <v/>
      </c>
      <c r="K23" s="36" t="str">
        <f>IF(ISBLANK(D23),"",VLOOKUP(G23,Intern!A:F,IF(I23="Ja",6,5),FALSE))</f>
        <v/>
      </c>
      <c r="L23" s="36" t="str">
        <f>IF(ISBLANK(D23),"",VLOOKUP(G23,Intern!A:D,IF(F23="m",3,4),FALSE))</f>
        <v/>
      </c>
      <c r="M23" s="52" t="str">
        <f t="shared" si="2"/>
        <v/>
      </c>
      <c r="N23" s="74" t="str">
        <f>IF(ISBLANK(D23),"",VLOOKUP(G23,Intern!A:H,7,FALSE))</f>
        <v/>
      </c>
      <c r="O23" s="75" t="str">
        <f>IF(ISBLANK(D23),"",VLOOKUP(G23,Intern!A:H,8,FALSE))</f>
        <v/>
      </c>
      <c r="P23" s="76" t="str">
        <f>IF(ISBLANK(D23),"",VLOOKUP(L23,Intern!$P$11:$S$64,4,FALSE))</f>
        <v/>
      </c>
      <c r="Q23" s="62"/>
      <c r="R23" s="60"/>
      <c r="S23" s="64"/>
      <c r="T23" s="12"/>
    </row>
    <row r="24" spans="2:20" ht="17.25" customHeight="1" x14ac:dyDescent="0.2">
      <c r="B24" s="12"/>
      <c r="C24" s="38">
        <v>12</v>
      </c>
      <c r="D24" s="56"/>
      <c r="E24" s="56"/>
      <c r="F24" s="57"/>
      <c r="G24" s="58"/>
      <c r="H24" s="59" t="str">
        <f t="shared" si="3"/>
        <v/>
      </c>
      <c r="I24" s="86"/>
      <c r="J24" s="59" t="str">
        <f t="shared" si="0"/>
        <v/>
      </c>
      <c r="K24" s="36" t="str">
        <f>IF(ISBLANK(D24),"",VLOOKUP(G24,Intern!A:F,IF(I24="Ja",6,5),FALSE))</f>
        <v/>
      </c>
      <c r="L24" s="36" t="str">
        <f>IF(ISBLANK(D24),"",VLOOKUP(G24,Intern!A:D,IF(F24="m",3,4),FALSE))</f>
        <v/>
      </c>
      <c r="M24" s="52" t="str">
        <f t="shared" si="2"/>
        <v/>
      </c>
      <c r="N24" s="74" t="str">
        <f>IF(ISBLANK(D24),"",VLOOKUP(G24,Intern!A:H,7,FALSE))</f>
        <v/>
      </c>
      <c r="O24" s="75" t="str">
        <f>IF(ISBLANK(D24),"",VLOOKUP(G24,Intern!A:H,8,FALSE))</f>
        <v/>
      </c>
      <c r="P24" s="76" t="str">
        <f>IF(ISBLANK(D24),"",VLOOKUP(L24,Intern!$P$11:$S$64,4,FALSE))</f>
        <v/>
      </c>
      <c r="Q24" s="62"/>
      <c r="R24" s="60"/>
      <c r="S24" s="64"/>
      <c r="T24" s="12"/>
    </row>
    <row r="25" spans="2:20" ht="17.25" customHeight="1" x14ac:dyDescent="0.2">
      <c r="B25" s="12"/>
      <c r="C25" s="37">
        <v>13</v>
      </c>
      <c r="D25" s="56"/>
      <c r="E25" s="56"/>
      <c r="F25" s="57"/>
      <c r="G25" s="58"/>
      <c r="H25" s="59" t="str">
        <f t="shared" si="3"/>
        <v/>
      </c>
      <c r="I25" s="86"/>
      <c r="J25" s="59" t="str">
        <f t="shared" si="0"/>
        <v/>
      </c>
      <c r="K25" s="36" t="str">
        <f>IF(ISBLANK(D25),"",VLOOKUP(G25,Intern!A:F,IF(I25="Ja",6,5),FALSE))</f>
        <v/>
      </c>
      <c r="L25" s="36" t="str">
        <f>IF(ISBLANK(D25),"",VLOOKUP(G25,Intern!A:D,IF(F25="m",3,4),FALSE))</f>
        <v/>
      </c>
      <c r="M25" s="52" t="str">
        <f t="shared" si="2"/>
        <v/>
      </c>
      <c r="N25" s="74" t="str">
        <f>IF(ISBLANK(D25),"",VLOOKUP(G25,Intern!A:H,7,FALSE))</f>
        <v/>
      </c>
      <c r="O25" s="75" t="str">
        <f>IF(ISBLANK(D25),"",VLOOKUP(G25,Intern!A:H,8,FALSE))</f>
        <v/>
      </c>
      <c r="P25" s="76" t="str">
        <f>IF(ISBLANK(D25),"",VLOOKUP(L25,Intern!$P$11:$S$64,4,FALSE))</f>
        <v/>
      </c>
      <c r="Q25" s="62"/>
      <c r="R25" s="60"/>
      <c r="S25" s="64"/>
      <c r="T25" s="12"/>
    </row>
    <row r="26" spans="2:20" ht="17.25" customHeight="1" x14ac:dyDescent="0.2">
      <c r="B26" s="12"/>
      <c r="C26" s="38">
        <v>14</v>
      </c>
      <c r="D26" s="56"/>
      <c r="E26" s="56"/>
      <c r="F26" s="57"/>
      <c r="G26" s="58"/>
      <c r="H26" s="59" t="str">
        <f t="shared" si="3"/>
        <v/>
      </c>
      <c r="I26" s="86"/>
      <c r="J26" s="59" t="str">
        <f t="shared" si="0"/>
        <v/>
      </c>
      <c r="K26" s="36" t="str">
        <f>IF(ISBLANK(D26),"",VLOOKUP(G26,Intern!A:F,IF(I26="Ja",6,5),FALSE))</f>
        <v/>
      </c>
      <c r="L26" s="36" t="str">
        <f>IF(ISBLANK(D26),"",VLOOKUP(G26,Intern!A:D,IF(F26="m",3,4),FALSE))</f>
        <v/>
      </c>
      <c r="M26" s="52" t="str">
        <f t="shared" si="2"/>
        <v/>
      </c>
      <c r="N26" s="74" t="str">
        <f>IF(ISBLANK(D26),"",VLOOKUP(G26,Intern!A:H,7,FALSE))</f>
        <v/>
      </c>
      <c r="O26" s="75" t="str">
        <f>IF(ISBLANK(D26),"",VLOOKUP(G26,Intern!A:H,8,FALSE))</f>
        <v/>
      </c>
      <c r="P26" s="76" t="str">
        <f>IF(ISBLANK(D26),"",VLOOKUP(L26,Intern!$P$11:$S$64,4,FALSE))</f>
        <v/>
      </c>
      <c r="Q26" s="62"/>
      <c r="R26" s="60"/>
      <c r="S26" s="64"/>
      <c r="T26" s="12"/>
    </row>
    <row r="27" spans="2:20" ht="17.25" customHeight="1" x14ac:dyDescent="0.2">
      <c r="B27" s="12"/>
      <c r="C27" s="37">
        <v>15</v>
      </c>
      <c r="D27" s="56"/>
      <c r="E27" s="56"/>
      <c r="F27" s="57"/>
      <c r="G27" s="58"/>
      <c r="H27" s="59" t="str">
        <f t="shared" si="3"/>
        <v/>
      </c>
      <c r="I27" s="86"/>
      <c r="J27" s="59" t="str">
        <f t="shared" si="0"/>
        <v/>
      </c>
      <c r="K27" s="36" t="str">
        <f>IF(ISBLANK(D27),"",VLOOKUP(G27,Intern!A:F,IF(I27="Ja",6,5),FALSE))</f>
        <v/>
      </c>
      <c r="L27" s="36" t="str">
        <f>IF(ISBLANK(D27),"",VLOOKUP(G27,Intern!A:D,IF(F27="m",3,4),FALSE))</f>
        <v/>
      </c>
      <c r="M27" s="52" t="str">
        <f t="shared" si="2"/>
        <v/>
      </c>
      <c r="N27" s="74" t="str">
        <f>IF(ISBLANK(D27),"",VLOOKUP(G27,Intern!A:H,7,FALSE))</f>
        <v/>
      </c>
      <c r="O27" s="75" t="str">
        <f>IF(ISBLANK(D27),"",VLOOKUP(G27,Intern!A:H,8,FALSE))</f>
        <v/>
      </c>
      <c r="P27" s="76" t="str">
        <f>IF(ISBLANK(D27),"",VLOOKUP(L27,Intern!$P$11:$S$64,4,FALSE))</f>
        <v/>
      </c>
      <c r="Q27" s="62"/>
      <c r="R27" s="60"/>
      <c r="S27" s="64"/>
      <c r="T27" s="12"/>
    </row>
    <row r="28" spans="2:20" ht="17.25" customHeight="1" x14ac:dyDescent="0.2">
      <c r="B28" s="12"/>
      <c r="C28" s="38">
        <v>16</v>
      </c>
      <c r="D28" s="56"/>
      <c r="E28" s="56"/>
      <c r="F28" s="57"/>
      <c r="G28" s="58"/>
      <c r="H28" s="59" t="str">
        <f t="shared" si="3"/>
        <v/>
      </c>
      <c r="I28" s="86"/>
      <c r="J28" s="59" t="str">
        <f t="shared" si="0"/>
        <v/>
      </c>
      <c r="K28" s="36" t="str">
        <f>IF(ISBLANK(D28),"",VLOOKUP(G28,Intern!A:F,IF(I28="Ja",6,5),FALSE))</f>
        <v/>
      </c>
      <c r="L28" s="36" t="str">
        <f>IF(ISBLANK(D28),"",VLOOKUP(G28,Intern!A:D,IF(F28="m",3,4),FALSE))</f>
        <v/>
      </c>
      <c r="M28" s="52" t="str">
        <f t="shared" si="2"/>
        <v/>
      </c>
      <c r="N28" s="74" t="str">
        <f>IF(ISBLANK(D28),"",VLOOKUP(G28,Intern!A:H,7,FALSE))</f>
        <v/>
      </c>
      <c r="O28" s="75" t="str">
        <f>IF(ISBLANK(D28),"",VLOOKUP(G28,Intern!A:H,8,FALSE))</f>
        <v/>
      </c>
      <c r="P28" s="76" t="str">
        <f>IF(ISBLANK(D28),"",VLOOKUP(L28,Intern!$P$11:$S$64,4,FALSE))</f>
        <v/>
      </c>
      <c r="Q28" s="62"/>
      <c r="R28" s="60"/>
      <c r="S28" s="64"/>
      <c r="T28" s="12"/>
    </row>
    <row r="29" spans="2:20" ht="17.25" customHeight="1" x14ac:dyDescent="0.2">
      <c r="B29" s="12"/>
      <c r="C29" s="37">
        <v>17</v>
      </c>
      <c r="D29" s="56"/>
      <c r="E29" s="56"/>
      <c r="F29" s="57"/>
      <c r="G29" s="58"/>
      <c r="H29" s="59" t="str">
        <f t="shared" si="3"/>
        <v/>
      </c>
      <c r="I29" s="86"/>
      <c r="J29" s="59" t="str">
        <f t="shared" si="0"/>
        <v/>
      </c>
      <c r="K29" s="36" t="str">
        <f>IF(ISBLANK(D29),"",VLOOKUP(G29,Intern!A:F,IF(I29="Ja",6,5),FALSE))</f>
        <v/>
      </c>
      <c r="L29" s="36" t="str">
        <f>IF(ISBLANK(D29),"",VLOOKUP(G29,Intern!A:D,IF(F29="m",3,4),FALSE))</f>
        <v/>
      </c>
      <c r="M29" s="52" t="str">
        <f t="shared" si="2"/>
        <v/>
      </c>
      <c r="N29" s="74" t="str">
        <f>IF(ISBLANK(D29),"",VLOOKUP(G29,Intern!A:H,7,FALSE))</f>
        <v/>
      </c>
      <c r="O29" s="75" t="str">
        <f>IF(ISBLANK(D29),"",VLOOKUP(G29,Intern!A:H,8,FALSE))</f>
        <v/>
      </c>
      <c r="P29" s="76" t="str">
        <f>IF(ISBLANK(D29),"",VLOOKUP(L29,Intern!$P$11:$S$64,4,FALSE))</f>
        <v/>
      </c>
      <c r="Q29" s="62"/>
      <c r="R29" s="60"/>
      <c r="S29" s="64"/>
      <c r="T29" s="12"/>
    </row>
    <row r="30" spans="2:20" ht="17.25" customHeight="1" x14ac:dyDescent="0.2">
      <c r="B30" s="12"/>
      <c r="C30" s="38">
        <v>18</v>
      </c>
      <c r="D30" s="56"/>
      <c r="E30" s="56"/>
      <c r="F30" s="57"/>
      <c r="G30" s="58"/>
      <c r="H30" s="59" t="str">
        <f t="shared" si="3"/>
        <v/>
      </c>
      <c r="I30" s="86"/>
      <c r="J30" s="59" t="str">
        <f t="shared" si="0"/>
        <v/>
      </c>
      <c r="K30" s="36" t="str">
        <f>IF(ISBLANK(D30),"",VLOOKUP(G30,Intern!A:F,IF(I30="Ja",6,5),FALSE))</f>
        <v/>
      </c>
      <c r="L30" s="36" t="str">
        <f>IF(ISBLANK(D30),"",VLOOKUP(G30,Intern!A:D,IF(F30="m",3,4),FALSE))</f>
        <v/>
      </c>
      <c r="M30" s="52" t="str">
        <f t="shared" si="2"/>
        <v/>
      </c>
      <c r="N30" s="74" t="str">
        <f>IF(ISBLANK(D30),"",VLOOKUP(G30,Intern!A:H,7,FALSE))</f>
        <v/>
      </c>
      <c r="O30" s="75" t="str">
        <f>IF(ISBLANK(D30),"",VLOOKUP(G30,Intern!A:H,8,FALSE))</f>
        <v/>
      </c>
      <c r="P30" s="76" t="str">
        <f>IF(ISBLANK(D30),"",VLOOKUP(L30,Intern!$P$11:$S$64,4,FALSE))</f>
        <v/>
      </c>
      <c r="Q30" s="62"/>
      <c r="R30" s="60"/>
      <c r="S30" s="64"/>
      <c r="T30" s="12"/>
    </row>
    <row r="31" spans="2:20" ht="17.25" customHeight="1" x14ac:dyDescent="0.2">
      <c r="B31" s="12"/>
      <c r="C31" s="37">
        <v>19</v>
      </c>
      <c r="D31" s="56"/>
      <c r="E31" s="56"/>
      <c r="F31" s="57"/>
      <c r="G31" s="58"/>
      <c r="H31" s="59" t="str">
        <f t="shared" si="3"/>
        <v/>
      </c>
      <c r="I31" s="86"/>
      <c r="J31" s="59" t="str">
        <f t="shared" si="0"/>
        <v/>
      </c>
      <c r="K31" s="36" t="str">
        <f>IF(ISBLANK(D31),"",VLOOKUP(G31,Intern!A:F,IF(I31="Ja",6,5),FALSE))</f>
        <v/>
      </c>
      <c r="L31" s="36" t="str">
        <f>IF(ISBLANK(D31),"",VLOOKUP(G31,Intern!A:D,IF(F31="m",3,4),FALSE))</f>
        <v/>
      </c>
      <c r="M31" s="52" t="str">
        <f t="shared" si="2"/>
        <v/>
      </c>
      <c r="N31" s="74" t="str">
        <f>IF(ISBLANK(D31),"",VLOOKUP(G31,Intern!A:H,7,FALSE))</f>
        <v/>
      </c>
      <c r="O31" s="75" t="str">
        <f>IF(ISBLANK(D31),"",VLOOKUP(G31,Intern!A:H,8,FALSE))</f>
        <v/>
      </c>
      <c r="P31" s="76" t="str">
        <f>IF(ISBLANK(D31),"",VLOOKUP(L31,Intern!$P$11:$S$64,4,FALSE))</f>
        <v/>
      </c>
      <c r="Q31" s="62"/>
      <c r="R31" s="60"/>
      <c r="S31" s="64"/>
      <c r="T31" s="12"/>
    </row>
    <row r="32" spans="2:20" ht="17.25" customHeight="1" x14ac:dyDescent="0.2">
      <c r="B32" s="12"/>
      <c r="C32" s="37">
        <v>20</v>
      </c>
      <c r="D32" s="56"/>
      <c r="E32" s="56"/>
      <c r="F32" s="57"/>
      <c r="G32" s="58"/>
      <c r="H32" s="59" t="str">
        <f t="shared" si="3"/>
        <v/>
      </c>
      <c r="I32" s="86"/>
      <c r="J32" s="59" t="str">
        <f t="shared" si="0"/>
        <v/>
      </c>
      <c r="K32" s="36" t="str">
        <f>IF(ISBLANK(D32),"",VLOOKUP(G32,Intern!A:F,IF(I32="Ja",6,5),FALSE))</f>
        <v/>
      </c>
      <c r="L32" s="36" t="str">
        <f>IF(ISBLANK(D32),"",VLOOKUP(G32,Intern!A:D,IF(F32="m",3,4),FALSE))</f>
        <v/>
      </c>
      <c r="M32" s="52" t="str">
        <f t="shared" si="2"/>
        <v/>
      </c>
      <c r="N32" s="74" t="str">
        <f>IF(ISBLANK(D32),"",VLOOKUP(G32,Intern!A:H,7,FALSE))</f>
        <v/>
      </c>
      <c r="O32" s="75" t="str">
        <f>IF(ISBLANK(D32),"",VLOOKUP(G32,Intern!A:H,8,FALSE))</f>
        <v/>
      </c>
      <c r="P32" s="76" t="str">
        <f>IF(ISBLANK(D32),"",VLOOKUP(L32,Intern!$P$11:$S$64,4,FALSE))</f>
        <v/>
      </c>
      <c r="Q32" s="62"/>
      <c r="R32" s="60"/>
      <c r="S32" s="64"/>
      <c r="T32" s="12"/>
    </row>
    <row r="33" spans="2:20" ht="17.25" customHeight="1" x14ac:dyDescent="0.2">
      <c r="B33" s="12"/>
      <c r="C33" s="37">
        <v>21</v>
      </c>
      <c r="D33" s="56"/>
      <c r="E33" s="56"/>
      <c r="F33" s="57"/>
      <c r="G33" s="58"/>
      <c r="H33" s="59" t="str">
        <f t="shared" si="3"/>
        <v/>
      </c>
      <c r="I33" s="86"/>
      <c r="J33" s="59" t="str">
        <f t="shared" si="0"/>
        <v/>
      </c>
      <c r="K33" s="36" t="str">
        <f>IF(ISBLANK(D33),"",VLOOKUP(G33,Intern!A:F,IF(I33="Ja",6,5),FALSE))</f>
        <v/>
      </c>
      <c r="L33" s="36" t="str">
        <f>IF(ISBLANK(D33),"",VLOOKUP(G33,Intern!A:D,IF(F33="m",3,4),FALSE))</f>
        <v/>
      </c>
      <c r="M33" s="52" t="str">
        <f t="shared" si="2"/>
        <v/>
      </c>
      <c r="N33" s="74" t="str">
        <f>IF(ISBLANK(D33),"",VLOOKUP(G33,Intern!A:H,7,FALSE))</f>
        <v/>
      </c>
      <c r="O33" s="75" t="str">
        <f>IF(ISBLANK(D33),"",VLOOKUP(G33,Intern!A:H,8,FALSE))</f>
        <v/>
      </c>
      <c r="P33" s="76" t="str">
        <f>IF(ISBLANK(D33),"",VLOOKUP(L33,Intern!$P$11:$S$64,4,FALSE))</f>
        <v/>
      </c>
      <c r="Q33" s="62"/>
      <c r="R33" s="60"/>
      <c r="S33" s="64"/>
      <c r="T33" s="12"/>
    </row>
    <row r="34" spans="2:20" ht="17.25" customHeight="1" x14ac:dyDescent="0.2">
      <c r="B34" s="12"/>
      <c r="C34" s="37">
        <v>22</v>
      </c>
      <c r="D34" s="56"/>
      <c r="E34" s="56"/>
      <c r="F34" s="57"/>
      <c r="G34" s="58"/>
      <c r="H34" s="59" t="str">
        <f t="shared" si="3"/>
        <v/>
      </c>
      <c r="I34" s="86"/>
      <c r="J34" s="59" t="str">
        <f t="shared" si="0"/>
        <v/>
      </c>
      <c r="K34" s="36" t="str">
        <f>IF(ISBLANK(D34),"",VLOOKUP(G34,Intern!A:F,IF(I34="Ja",6,5),FALSE))</f>
        <v/>
      </c>
      <c r="L34" s="36" t="str">
        <f>IF(ISBLANK(D34),"",VLOOKUP(G34,Intern!A:D,IF(F34="m",3,4),FALSE))</f>
        <v/>
      </c>
      <c r="M34" s="52" t="str">
        <f t="shared" si="2"/>
        <v/>
      </c>
      <c r="N34" s="74" t="str">
        <f>IF(ISBLANK(D34),"",VLOOKUP(G34,Intern!A:H,7,FALSE))</f>
        <v/>
      </c>
      <c r="O34" s="75" t="str">
        <f>IF(ISBLANK(D34),"",VLOOKUP(G34,Intern!A:H,8,FALSE))</f>
        <v/>
      </c>
      <c r="P34" s="76" t="str">
        <f>IF(ISBLANK(D34),"",VLOOKUP(L34,Intern!$P$11:$S$64,4,FALSE))</f>
        <v/>
      </c>
      <c r="Q34" s="62"/>
      <c r="R34" s="60"/>
      <c r="S34" s="64"/>
      <c r="T34" s="12"/>
    </row>
    <row r="35" spans="2:20" ht="17.25" customHeight="1" x14ac:dyDescent="0.2">
      <c r="B35" s="12"/>
      <c r="C35" s="37">
        <v>23</v>
      </c>
      <c r="D35" s="56"/>
      <c r="E35" s="56"/>
      <c r="F35" s="57"/>
      <c r="G35" s="58"/>
      <c r="H35" s="59" t="str">
        <f t="shared" si="3"/>
        <v/>
      </c>
      <c r="I35" s="86"/>
      <c r="J35" s="59" t="str">
        <f t="shared" si="0"/>
        <v/>
      </c>
      <c r="K35" s="36" t="str">
        <f>IF(ISBLANK(D35),"",VLOOKUP(G35,Intern!A:F,IF(I35="Ja",6,5),FALSE))</f>
        <v/>
      </c>
      <c r="L35" s="36" t="str">
        <f>IF(ISBLANK(D35),"",VLOOKUP(G35,Intern!A:D,IF(F35="m",3,4),FALSE))</f>
        <v/>
      </c>
      <c r="M35" s="52" t="str">
        <f t="shared" si="2"/>
        <v/>
      </c>
      <c r="N35" s="74" t="str">
        <f>IF(ISBLANK(D35),"",VLOOKUP(G35,Intern!A:H,7,FALSE))</f>
        <v/>
      </c>
      <c r="O35" s="75" t="str">
        <f>IF(ISBLANK(D35),"",VLOOKUP(G35,Intern!A:H,8,FALSE))</f>
        <v/>
      </c>
      <c r="P35" s="76" t="str">
        <f>IF(ISBLANK(D35),"",VLOOKUP(L35,Intern!$P$11:$S$64,4,FALSE))</f>
        <v/>
      </c>
      <c r="Q35" s="62"/>
      <c r="R35" s="60"/>
      <c r="S35" s="64"/>
      <c r="T35" s="12"/>
    </row>
    <row r="36" spans="2:20" ht="17.25" customHeight="1" x14ac:dyDescent="0.2">
      <c r="B36" s="12"/>
      <c r="C36" s="37">
        <v>24</v>
      </c>
      <c r="D36" s="56"/>
      <c r="E36" s="56"/>
      <c r="F36" s="57"/>
      <c r="G36" s="58"/>
      <c r="H36" s="59" t="str">
        <f t="shared" si="3"/>
        <v/>
      </c>
      <c r="I36" s="86"/>
      <c r="J36" s="59" t="str">
        <f t="shared" si="0"/>
        <v/>
      </c>
      <c r="K36" s="36" t="str">
        <f>IF(ISBLANK(D36),"",VLOOKUP(G36,Intern!A:F,IF(I36="Ja",6,5),FALSE))</f>
        <v/>
      </c>
      <c r="L36" s="36" t="str">
        <f>IF(ISBLANK(D36),"",VLOOKUP(G36,Intern!A:D,IF(F36="m",3,4),FALSE))</f>
        <v/>
      </c>
      <c r="M36" s="52" t="str">
        <f t="shared" si="2"/>
        <v/>
      </c>
      <c r="N36" s="74" t="str">
        <f>IF(ISBLANK(D36),"",VLOOKUP(G36,Intern!A:H,7,FALSE))</f>
        <v/>
      </c>
      <c r="O36" s="75" t="str">
        <f>IF(ISBLANK(D36),"",VLOOKUP(G36,Intern!A:H,8,FALSE))</f>
        <v/>
      </c>
      <c r="P36" s="76" t="str">
        <f>IF(ISBLANK(D36),"",VLOOKUP(L36,Intern!$P$11:$S$64,4,FALSE))</f>
        <v/>
      </c>
      <c r="Q36" s="62"/>
      <c r="R36" s="60"/>
      <c r="S36" s="64"/>
      <c r="T36" s="12"/>
    </row>
    <row r="37" spans="2:20" ht="17.25" customHeight="1" x14ac:dyDescent="0.2">
      <c r="B37" s="12"/>
      <c r="C37" s="37">
        <v>25</v>
      </c>
      <c r="D37" s="56"/>
      <c r="E37" s="56"/>
      <c r="F37" s="57"/>
      <c r="G37" s="58"/>
      <c r="H37" s="59" t="str">
        <f t="shared" si="3"/>
        <v/>
      </c>
      <c r="I37" s="86"/>
      <c r="J37" s="59" t="str">
        <f t="shared" si="0"/>
        <v/>
      </c>
      <c r="K37" s="36" t="str">
        <f>IF(ISBLANK(D37),"",VLOOKUP(G37,Intern!A:F,IF(I37="Ja",6,5),FALSE))</f>
        <v/>
      </c>
      <c r="L37" s="36" t="str">
        <f>IF(ISBLANK(D37),"",VLOOKUP(G37,Intern!A:D,IF(F37="m",3,4),FALSE))</f>
        <v/>
      </c>
      <c r="M37" s="52" t="str">
        <f t="shared" si="2"/>
        <v/>
      </c>
      <c r="N37" s="74" t="str">
        <f>IF(ISBLANK(D37),"",VLOOKUP(G37,Intern!A:H,7,FALSE))</f>
        <v/>
      </c>
      <c r="O37" s="75" t="str">
        <f>IF(ISBLANK(D37),"",VLOOKUP(G37,Intern!A:H,8,FALSE))</f>
        <v/>
      </c>
      <c r="P37" s="76" t="str">
        <f>IF(ISBLANK(D37),"",VLOOKUP(L37,Intern!$P$11:$S$64,4,FALSE))</f>
        <v/>
      </c>
      <c r="Q37" s="62"/>
      <c r="R37" s="60"/>
      <c r="S37" s="64"/>
      <c r="T37" s="12"/>
    </row>
    <row r="38" spans="2:20" ht="17.25" customHeight="1" x14ac:dyDescent="0.2">
      <c r="B38" s="12"/>
      <c r="C38" s="37">
        <v>26</v>
      </c>
      <c r="D38" s="56"/>
      <c r="E38" s="56"/>
      <c r="F38" s="57"/>
      <c r="G38" s="58"/>
      <c r="H38" s="59" t="str">
        <f t="shared" si="3"/>
        <v/>
      </c>
      <c r="I38" s="86"/>
      <c r="J38" s="59" t="str">
        <f t="shared" si="0"/>
        <v/>
      </c>
      <c r="K38" s="36" t="str">
        <f>IF(ISBLANK(D38),"",VLOOKUP(G38,Intern!A:F,IF(I38="Ja",6,5),FALSE))</f>
        <v/>
      </c>
      <c r="L38" s="36" t="str">
        <f>IF(ISBLANK(D38),"",VLOOKUP(G38,Intern!A:D,IF(F38="m",3,4),FALSE))</f>
        <v/>
      </c>
      <c r="M38" s="52" t="str">
        <f t="shared" si="2"/>
        <v/>
      </c>
      <c r="N38" s="74" t="str">
        <f>IF(ISBLANK(D38),"",VLOOKUP(G38,Intern!A:H,7,FALSE))</f>
        <v/>
      </c>
      <c r="O38" s="75" t="str">
        <f>IF(ISBLANK(D38),"",VLOOKUP(G38,Intern!A:H,8,FALSE))</f>
        <v/>
      </c>
      <c r="P38" s="76" t="str">
        <f>IF(ISBLANK(D38),"",VLOOKUP(L38,Intern!$P$11:$S$64,4,FALSE))</f>
        <v/>
      </c>
      <c r="Q38" s="62"/>
      <c r="R38" s="60"/>
      <c r="S38" s="64"/>
      <c r="T38" s="12"/>
    </row>
    <row r="39" spans="2:20" ht="17.25" customHeight="1" x14ac:dyDescent="0.2">
      <c r="B39" s="12"/>
      <c r="C39" s="37">
        <v>27</v>
      </c>
      <c r="D39" s="56"/>
      <c r="E39" s="56"/>
      <c r="F39" s="57"/>
      <c r="G39" s="58"/>
      <c r="H39" s="59" t="str">
        <f t="shared" si="3"/>
        <v/>
      </c>
      <c r="I39" s="86"/>
      <c r="J39" s="59" t="str">
        <f t="shared" si="0"/>
        <v/>
      </c>
      <c r="K39" s="36" t="str">
        <f>IF(ISBLANK(D39),"",VLOOKUP(G39,Intern!A:F,IF(I39="Ja",6,5),FALSE))</f>
        <v/>
      </c>
      <c r="L39" s="36" t="str">
        <f>IF(ISBLANK(D39),"",VLOOKUP(G39,Intern!A:D,IF(F39="m",3,4),FALSE))</f>
        <v/>
      </c>
      <c r="M39" s="52" t="str">
        <f t="shared" si="2"/>
        <v/>
      </c>
      <c r="N39" s="74" t="str">
        <f>IF(ISBLANK(D39),"",VLOOKUP(G39,Intern!A:H,7,FALSE))</f>
        <v/>
      </c>
      <c r="O39" s="75" t="str">
        <f>IF(ISBLANK(D39),"",VLOOKUP(G39,Intern!A:H,8,FALSE))</f>
        <v/>
      </c>
      <c r="P39" s="76" t="str">
        <f>IF(ISBLANK(D39),"",VLOOKUP(L39,Intern!$P$11:$S$64,4,FALSE))</f>
        <v/>
      </c>
      <c r="Q39" s="62"/>
      <c r="R39" s="60"/>
      <c r="S39" s="64"/>
      <c r="T39" s="12"/>
    </row>
    <row r="40" spans="2:20" ht="17.25" customHeight="1" x14ac:dyDescent="0.2">
      <c r="B40" s="12"/>
      <c r="C40" s="37">
        <v>28</v>
      </c>
      <c r="D40" s="56"/>
      <c r="E40" s="56"/>
      <c r="F40" s="57"/>
      <c r="G40" s="58"/>
      <c r="H40" s="59" t="str">
        <f t="shared" si="3"/>
        <v/>
      </c>
      <c r="I40" s="86"/>
      <c r="J40" s="59" t="str">
        <f t="shared" si="0"/>
        <v/>
      </c>
      <c r="K40" s="36" t="str">
        <f>IF(ISBLANK(D40),"",VLOOKUP(G40,Intern!A:F,IF(I40="Ja",6,5),FALSE))</f>
        <v/>
      </c>
      <c r="L40" s="36" t="str">
        <f>IF(ISBLANK(D40),"",VLOOKUP(G40,Intern!A:D,IF(F40="m",3,4),FALSE))</f>
        <v/>
      </c>
      <c r="M40" s="52" t="str">
        <f t="shared" si="2"/>
        <v/>
      </c>
      <c r="N40" s="74" t="str">
        <f>IF(ISBLANK(D40),"",VLOOKUP(G40,Intern!A:H,7,FALSE))</f>
        <v/>
      </c>
      <c r="O40" s="75" t="str">
        <f>IF(ISBLANK(D40),"",VLOOKUP(G40,Intern!A:H,8,FALSE))</f>
        <v/>
      </c>
      <c r="P40" s="76" t="str">
        <f>IF(ISBLANK(D40),"",VLOOKUP(L40,Intern!$P$11:$S$64,4,FALSE))</f>
        <v/>
      </c>
      <c r="Q40" s="62"/>
      <c r="R40" s="60"/>
      <c r="S40" s="64"/>
      <c r="T40" s="12"/>
    </row>
    <row r="41" spans="2:20" ht="17.25" customHeight="1" x14ac:dyDescent="0.2">
      <c r="B41" s="12"/>
      <c r="C41" s="37">
        <v>29</v>
      </c>
      <c r="D41" s="56"/>
      <c r="E41" s="56"/>
      <c r="F41" s="57"/>
      <c r="G41" s="58"/>
      <c r="H41" s="59" t="str">
        <f t="shared" si="3"/>
        <v/>
      </c>
      <c r="I41" s="86"/>
      <c r="J41" s="59" t="str">
        <f t="shared" si="0"/>
        <v/>
      </c>
      <c r="K41" s="36" t="str">
        <f>IF(ISBLANK(D41),"",VLOOKUP(G41,Intern!A:F,IF(I41="Ja",6,5),FALSE))</f>
        <v/>
      </c>
      <c r="L41" s="36" t="str">
        <f>IF(ISBLANK(D41),"",VLOOKUP(G41,Intern!A:D,IF(F41="m",3,4),FALSE))</f>
        <v/>
      </c>
      <c r="M41" s="52" t="str">
        <f t="shared" si="2"/>
        <v/>
      </c>
      <c r="N41" s="74" t="str">
        <f>IF(ISBLANK(D41),"",VLOOKUP(G41,Intern!A:H,7,FALSE))</f>
        <v/>
      </c>
      <c r="O41" s="75" t="str">
        <f>IF(ISBLANK(D41),"",VLOOKUP(G41,Intern!A:H,8,FALSE))</f>
        <v/>
      </c>
      <c r="P41" s="76" t="str">
        <f>IF(ISBLANK(D41),"",VLOOKUP(L41,Intern!$P$11:$S$64,4,FALSE))</f>
        <v/>
      </c>
      <c r="Q41" s="62"/>
      <c r="R41" s="60"/>
      <c r="S41" s="64"/>
      <c r="T41" s="12"/>
    </row>
    <row r="42" spans="2:20" ht="17.25" customHeight="1" x14ac:dyDescent="0.2">
      <c r="B42" s="12"/>
      <c r="C42" s="37">
        <v>30</v>
      </c>
      <c r="D42" s="56"/>
      <c r="E42" s="56"/>
      <c r="F42" s="57"/>
      <c r="G42" s="58"/>
      <c r="H42" s="59" t="str">
        <f t="shared" si="3"/>
        <v/>
      </c>
      <c r="I42" s="86"/>
      <c r="J42" s="59" t="str">
        <f t="shared" si="0"/>
        <v/>
      </c>
      <c r="K42" s="36" t="str">
        <f>IF(ISBLANK(D42),"",VLOOKUP(G42,Intern!A:F,IF(I42="Ja",6,5),FALSE))</f>
        <v/>
      </c>
      <c r="L42" s="36" t="str">
        <f>IF(ISBLANK(D42),"",VLOOKUP(G42,Intern!A:D,IF(F42="m",3,4),FALSE))</f>
        <v/>
      </c>
      <c r="M42" s="52" t="str">
        <f t="shared" si="2"/>
        <v/>
      </c>
      <c r="N42" s="74" t="str">
        <f>IF(ISBLANK(D42),"",VLOOKUP(G42,Intern!A:H,7,FALSE))</f>
        <v/>
      </c>
      <c r="O42" s="75" t="str">
        <f>IF(ISBLANK(D42),"",VLOOKUP(G42,Intern!A:H,8,FALSE))</f>
        <v/>
      </c>
      <c r="P42" s="76" t="str">
        <f>IF(ISBLANK(D42),"",VLOOKUP(L42,Intern!$P$11:$S$64,4,FALSE))</f>
        <v/>
      </c>
      <c r="Q42" s="62"/>
      <c r="R42" s="60"/>
      <c r="S42" s="64"/>
      <c r="T42" s="12"/>
    </row>
    <row r="43" spans="2:20" ht="17.25" customHeight="1" x14ac:dyDescent="0.2">
      <c r="B43" s="12"/>
      <c r="C43" s="37">
        <v>31</v>
      </c>
      <c r="D43" s="56"/>
      <c r="E43" s="56"/>
      <c r="F43" s="57"/>
      <c r="G43" s="58"/>
      <c r="H43" s="59" t="str">
        <f t="shared" si="3"/>
        <v/>
      </c>
      <c r="I43" s="86"/>
      <c r="J43" s="59" t="str">
        <f t="shared" si="0"/>
        <v/>
      </c>
      <c r="K43" s="36" t="str">
        <f>IF(ISBLANK(D43),"",VLOOKUP(G43,Intern!A:F,IF(I43="Ja",6,5),FALSE))</f>
        <v/>
      </c>
      <c r="L43" s="36" t="str">
        <f>IF(ISBLANK(D43),"",VLOOKUP(G43,Intern!A:D,IF(F43="m",3,4),FALSE))</f>
        <v/>
      </c>
      <c r="M43" s="52" t="str">
        <f t="shared" si="2"/>
        <v/>
      </c>
      <c r="N43" s="74" t="str">
        <f>IF(ISBLANK(D43),"",VLOOKUP(G43,Intern!A:H,7,FALSE))</f>
        <v/>
      </c>
      <c r="O43" s="75" t="str">
        <f>IF(ISBLANK(D43),"",VLOOKUP(G43,Intern!A:H,8,FALSE))</f>
        <v/>
      </c>
      <c r="P43" s="76" t="str">
        <f>IF(ISBLANK(D43),"",VLOOKUP(L43,Intern!$P$11:$S$64,4,FALSE))</f>
        <v/>
      </c>
      <c r="Q43" s="62"/>
      <c r="R43" s="60"/>
      <c r="S43" s="64"/>
      <c r="T43" s="12"/>
    </row>
    <row r="44" spans="2:20" ht="17.25" customHeight="1" x14ac:dyDescent="0.2">
      <c r="B44" s="12"/>
      <c r="C44" s="37">
        <v>32</v>
      </c>
      <c r="D44" s="56"/>
      <c r="E44" s="56"/>
      <c r="F44" s="57"/>
      <c r="G44" s="58"/>
      <c r="H44" s="59" t="str">
        <f t="shared" si="3"/>
        <v/>
      </c>
      <c r="I44" s="86"/>
      <c r="J44" s="59" t="str">
        <f t="shared" si="0"/>
        <v/>
      </c>
      <c r="K44" s="36" t="str">
        <f>IF(ISBLANK(D44),"",VLOOKUP(G44,Intern!A:F,IF(I44="Ja",6,5),FALSE))</f>
        <v/>
      </c>
      <c r="L44" s="36" t="str">
        <f>IF(ISBLANK(D44),"",VLOOKUP(G44,Intern!A:D,IF(F44="m",3,4),FALSE))</f>
        <v/>
      </c>
      <c r="M44" s="52" t="str">
        <f t="shared" si="2"/>
        <v/>
      </c>
      <c r="N44" s="74" t="str">
        <f>IF(ISBLANK(D44),"",VLOOKUP(G44,Intern!A:H,7,FALSE))</f>
        <v/>
      </c>
      <c r="O44" s="75" t="str">
        <f>IF(ISBLANK(D44),"",VLOOKUP(G44,Intern!A:H,8,FALSE))</f>
        <v/>
      </c>
      <c r="P44" s="76" t="str">
        <f>IF(ISBLANK(D44),"",VLOOKUP(L44,Intern!$P$11:$S$64,4,FALSE))</f>
        <v/>
      </c>
      <c r="Q44" s="62"/>
      <c r="R44" s="60"/>
      <c r="S44" s="64"/>
      <c r="T44" s="12"/>
    </row>
    <row r="45" spans="2:20" ht="17.25" customHeight="1" x14ac:dyDescent="0.2">
      <c r="B45" s="12"/>
      <c r="C45" s="37">
        <v>33</v>
      </c>
      <c r="D45" s="56"/>
      <c r="E45" s="56"/>
      <c r="F45" s="57"/>
      <c r="G45" s="58"/>
      <c r="H45" s="59" t="str">
        <f t="shared" si="3"/>
        <v/>
      </c>
      <c r="I45" s="86"/>
      <c r="J45" s="59" t="str">
        <f t="shared" si="0"/>
        <v/>
      </c>
      <c r="K45" s="36" t="str">
        <f>IF(ISBLANK(D45),"",VLOOKUP(G45,Intern!A:F,IF(I45="Ja",6,5),FALSE))</f>
        <v/>
      </c>
      <c r="L45" s="36" t="str">
        <f>IF(ISBLANK(D45),"",VLOOKUP(G45,Intern!A:D,IF(F45="m",3,4),FALSE))</f>
        <v/>
      </c>
      <c r="M45" s="52" t="str">
        <f t="shared" si="2"/>
        <v/>
      </c>
      <c r="N45" s="74" t="str">
        <f>IF(ISBLANK(D45),"",VLOOKUP(G45,Intern!A:H,7,FALSE))</f>
        <v/>
      </c>
      <c r="O45" s="75" t="str">
        <f>IF(ISBLANK(D45),"",VLOOKUP(G45,Intern!A:H,8,FALSE))</f>
        <v/>
      </c>
      <c r="P45" s="76" t="str">
        <f>IF(ISBLANK(D45),"",VLOOKUP(L45,Intern!$P$11:$S$64,4,FALSE))</f>
        <v/>
      </c>
      <c r="Q45" s="62"/>
      <c r="R45" s="60"/>
      <c r="S45" s="64"/>
      <c r="T45" s="12"/>
    </row>
    <row r="46" spans="2:20" ht="17.25" customHeight="1" x14ac:dyDescent="0.2">
      <c r="B46" s="12"/>
      <c r="C46" s="37">
        <v>34</v>
      </c>
      <c r="D46" s="56"/>
      <c r="E46" s="56"/>
      <c r="F46" s="57"/>
      <c r="G46" s="58"/>
      <c r="H46" s="59" t="str">
        <f t="shared" si="3"/>
        <v/>
      </c>
      <c r="I46" s="86"/>
      <c r="J46" s="59" t="str">
        <f t="shared" si="0"/>
        <v/>
      </c>
      <c r="K46" s="36" t="str">
        <f>IF(ISBLANK(D46),"",VLOOKUP(G46,Intern!A:F,IF(I46="Ja",6,5),FALSE))</f>
        <v/>
      </c>
      <c r="L46" s="36" t="str">
        <f>IF(ISBLANK(D46),"",VLOOKUP(G46,Intern!A:D,IF(F46="m",3,4),FALSE))</f>
        <v/>
      </c>
      <c r="M46" s="52" t="str">
        <f t="shared" si="2"/>
        <v/>
      </c>
      <c r="N46" s="74" t="str">
        <f>IF(ISBLANK(D46),"",VLOOKUP(G46,Intern!A:H,7,FALSE))</f>
        <v/>
      </c>
      <c r="O46" s="75" t="str">
        <f>IF(ISBLANK(D46),"",VLOOKUP(G46,Intern!A:H,8,FALSE))</f>
        <v/>
      </c>
      <c r="P46" s="76" t="str">
        <f>IF(ISBLANK(D46),"",VLOOKUP(L46,Intern!$P$11:$S$64,4,FALSE))</f>
        <v/>
      </c>
      <c r="Q46" s="62"/>
      <c r="R46" s="60"/>
      <c r="S46" s="64"/>
      <c r="T46" s="12"/>
    </row>
    <row r="47" spans="2:20" ht="17.25" customHeight="1" x14ac:dyDescent="0.2">
      <c r="B47" s="12"/>
      <c r="C47" s="37">
        <v>35</v>
      </c>
      <c r="D47" s="56"/>
      <c r="E47" s="56"/>
      <c r="F47" s="57"/>
      <c r="G47" s="58"/>
      <c r="H47" s="59" t="str">
        <f t="shared" si="3"/>
        <v/>
      </c>
      <c r="I47" s="86"/>
      <c r="J47" s="59" t="str">
        <f t="shared" si="0"/>
        <v/>
      </c>
      <c r="K47" s="36" t="str">
        <f>IF(ISBLANK(D47),"",VLOOKUP(G47,Intern!A:F,IF(I47="Ja",6,5),FALSE))</f>
        <v/>
      </c>
      <c r="L47" s="36" t="str">
        <f>IF(ISBLANK(D47),"",VLOOKUP(G47,Intern!A:D,IF(F47="m",3,4),FALSE))</f>
        <v/>
      </c>
      <c r="M47" s="52" t="str">
        <f t="shared" si="2"/>
        <v/>
      </c>
      <c r="N47" s="74" t="str">
        <f>IF(ISBLANK(D47),"",VLOOKUP(G47,Intern!A:H,7,FALSE))</f>
        <v/>
      </c>
      <c r="O47" s="75" t="str">
        <f>IF(ISBLANK(D47),"",VLOOKUP(G47,Intern!A:H,8,FALSE))</f>
        <v/>
      </c>
      <c r="P47" s="76" t="str">
        <f>IF(ISBLANK(D47),"",VLOOKUP(L47,Intern!$P$11:$S$64,4,FALSE))</f>
        <v/>
      </c>
      <c r="Q47" s="62"/>
      <c r="R47" s="60"/>
      <c r="S47" s="64"/>
      <c r="T47" s="12"/>
    </row>
    <row r="48" spans="2:20" ht="17.25" customHeight="1" x14ac:dyDescent="0.2">
      <c r="B48" s="12"/>
      <c r="C48" s="37">
        <v>36</v>
      </c>
      <c r="D48" s="56"/>
      <c r="E48" s="56"/>
      <c r="F48" s="57"/>
      <c r="G48" s="58"/>
      <c r="H48" s="59" t="str">
        <f t="shared" si="3"/>
        <v/>
      </c>
      <c r="I48" s="86"/>
      <c r="J48" s="59" t="str">
        <f t="shared" si="0"/>
        <v/>
      </c>
      <c r="K48" s="36" t="str">
        <f>IF(ISBLANK(D48),"",VLOOKUP(G48,Intern!A:F,IF(I48="Ja",6,5),FALSE))</f>
        <v/>
      </c>
      <c r="L48" s="36" t="str">
        <f>IF(ISBLANK(D48),"",VLOOKUP(G48,Intern!A:D,IF(F48="m",3,4),FALSE))</f>
        <v/>
      </c>
      <c r="M48" s="52" t="str">
        <f t="shared" si="2"/>
        <v/>
      </c>
      <c r="N48" s="74" t="str">
        <f>IF(ISBLANK(D48),"",VLOOKUP(G48,Intern!A:H,7,FALSE))</f>
        <v/>
      </c>
      <c r="O48" s="75" t="str">
        <f>IF(ISBLANK(D48),"",VLOOKUP(G48,Intern!A:H,8,FALSE))</f>
        <v/>
      </c>
      <c r="P48" s="76" t="str">
        <f>IF(ISBLANK(D48),"",VLOOKUP(L48,Intern!$P$11:$S$64,4,FALSE))</f>
        <v/>
      </c>
      <c r="Q48" s="62"/>
      <c r="R48" s="60"/>
      <c r="S48" s="64"/>
      <c r="T48" s="12"/>
    </row>
    <row r="49" spans="2:20" ht="17.25" customHeight="1" x14ac:dyDescent="0.2">
      <c r="B49" s="12"/>
      <c r="C49" s="37">
        <v>37</v>
      </c>
      <c r="D49" s="56"/>
      <c r="E49" s="56"/>
      <c r="F49" s="57"/>
      <c r="G49" s="58"/>
      <c r="H49" s="59" t="str">
        <f t="shared" si="3"/>
        <v/>
      </c>
      <c r="I49" s="86"/>
      <c r="J49" s="59" t="str">
        <f t="shared" si="0"/>
        <v/>
      </c>
      <c r="K49" s="36" t="str">
        <f>IF(ISBLANK(D49),"",VLOOKUP(G49,Intern!A:F,IF(I49="Ja",6,5),FALSE))</f>
        <v/>
      </c>
      <c r="L49" s="36" t="str">
        <f>IF(ISBLANK(D49),"",VLOOKUP(G49,Intern!A:D,IF(F49="m",3,4),FALSE))</f>
        <v/>
      </c>
      <c r="M49" s="52" t="str">
        <f t="shared" si="2"/>
        <v/>
      </c>
      <c r="N49" s="74" t="str">
        <f>IF(ISBLANK(D49),"",VLOOKUP(G49,Intern!A:H,7,FALSE))</f>
        <v/>
      </c>
      <c r="O49" s="75" t="str">
        <f>IF(ISBLANK(D49),"",VLOOKUP(G49,Intern!A:H,8,FALSE))</f>
        <v/>
      </c>
      <c r="P49" s="76" t="str">
        <f>IF(ISBLANK(D49),"",VLOOKUP(L49,Intern!$P$11:$S$64,4,FALSE))</f>
        <v/>
      </c>
      <c r="Q49" s="62"/>
      <c r="R49" s="60"/>
      <c r="S49" s="64"/>
      <c r="T49" s="12"/>
    </row>
    <row r="50" spans="2:20" ht="17.25" customHeight="1" x14ac:dyDescent="0.2">
      <c r="B50" s="12"/>
      <c r="C50" s="37">
        <v>38</v>
      </c>
      <c r="D50" s="56"/>
      <c r="E50" s="56"/>
      <c r="F50" s="57"/>
      <c r="G50" s="58"/>
      <c r="H50" s="59" t="str">
        <f t="shared" si="3"/>
        <v/>
      </c>
      <c r="I50" s="86"/>
      <c r="J50" s="59" t="str">
        <f t="shared" si="0"/>
        <v/>
      </c>
      <c r="K50" s="36" t="str">
        <f>IF(ISBLANK(D50),"",VLOOKUP(G50,Intern!A:F,IF(I50="Ja",6,5),FALSE))</f>
        <v/>
      </c>
      <c r="L50" s="36" t="str">
        <f>IF(ISBLANK(D50),"",VLOOKUP(G50,Intern!A:D,IF(F50="m",3,4),FALSE))</f>
        <v/>
      </c>
      <c r="M50" s="52" t="str">
        <f t="shared" si="2"/>
        <v/>
      </c>
      <c r="N50" s="74" t="str">
        <f>IF(ISBLANK(D50),"",VLOOKUP(G50,Intern!A:H,7,FALSE))</f>
        <v/>
      </c>
      <c r="O50" s="75" t="str">
        <f>IF(ISBLANK(D50),"",VLOOKUP(G50,Intern!A:H,8,FALSE))</f>
        <v/>
      </c>
      <c r="P50" s="76" t="str">
        <f>IF(ISBLANK(D50),"",VLOOKUP(L50,Intern!$P$11:$S$64,4,FALSE))</f>
        <v/>
      </c>
      <c r="Q50" s="62"/>
      <c r="R50" s="60"/>
      <c r="S50" s="64"/>
      <c r="T50" s="12"/>
    </row>
    <row r="51" spans="2:20" ht="17.25" customHeight="1" x14ac:dyDescent="0.2">
      <c r="B51" s="12"/>
      <c r="C51" s="37">
        <v>39</v>
      </c>
      <c r="D51" s="56"/>
      <c r="E51" s="56"/>
      <c r="F51" s="57"/>
      <c r="G51" s="58"/>
      <c r="H51" s="59" t="str">
        <f t="shared" si="3"/>
        <v/>
      </c>
      <c r="I51" s="86"/>
      <c r="J51" s="59" t="str">
        <f>IF(ISBLANK(D51),"",$M$6)</f>
        <v/>
      </c>
      <c r="K51" s="36" t="str">
        <f>IF(ISBLANK(D51),"",VLOOKUP(G51,Intern!A:F,IF(I51="Ja",6,5),FALSE))</f>
        <v/>
      </c>
      <c r="L51" s="36" t="str">
        <f>IF(ISBLANK(D51),"",VLOOKUP(G51,Intern!A:D,IF(F51="m",3,4),FALSE))</f>
        <v/>
      </c>
      <c r="M51" s="52" t="str">
        <f t="shared" si="2"/>
        <v/>
      </c>
      <c r="N51" s="74" t="str">
        <f>IF(ISBLANK(D51),"",VLOOKUP(G51,Intern!A:H,7,FALSE))</f>
        <v/>
      </c>
      <c r="O51" s="75" t="str">
        <f>IF(ISBLANK(D51),"",VLOOKUP(G51,Intern!A:H,8,FALSE))</f>
        <v/>
      </c>
      <c r="P51" s="76" t="str">
        <f>IF(ISBLANK(D51),"",VLOOKUP(L51,Intern!$P$11:$S$64,4,FALSE))</f>
        <v/>
      </c>
      <c r="Q51" s="62"/>
      <c r="R51" s="60"/>
      <c r="S51" s="64"/>
      <c r="T51" s="12"/>
    </row>
    <row r="52" spans="2:20" ht="17.25" customHeight="1" x14ac:dyDescent="0.2">
      <c r="B52" s="12"/>
      <c r="C52" s="37">
        <v>40</v>
      </c>
      <c r="D52" s="56"/>
      <c r="E52" s="56"/>
      <c r="F52" s="57"/>
      <c r="G52" s="58"/>
      <c r="H52" s="59" t="str">
        <f t="shared" si="3"/>
        <v/>
      </c>
      <c r="I52" s="86"/>
      <c r="J52" s="59" t="str">
        <f t="shared" si="0"/>
        <v/>
      </c>
      <c r="K52" s="36" t="str">
        <f>IF(ISBLANK(D52),"",VLOOKUP(G52,Intern!A:F,IF(I52="Ja",6,5),FALSE))</f>
        <v/>
      </c>
      <c r="L52" s="36" t="str">
        <f>IF(ISBLANK(D52),"",VLOOKUP(G52,Intern!A:D,IF(F52="m",3,4),FALSE))</f>
        <v/>
      </c>
      <c r="M52" s="52" t="str">
        <f t="shared" si="2"/>
        <v/>
      </c>
      <c r="N52" s="74" t="str">
        <f>IF(ISBLANK(D52),"",VLOOKUP(G52,Intern!A:H,7,FALSE))</f>
        <v/>
      </c>
      <c r="O52" s="75" t="str">
        <f>IF(ISBLANK(D52),"",VLOOKUP(G52,Intern!A:H,8,FALSE))</f>
        <v/>
      </c>
      <c r="P52" s="76" t="str">
        <f>IF(ISBLANK(D52),"",VLOOKUP(L52,Intern!$P$11:$S$64,4,FALSE))</f>
        <v/>
      </c>
      <c r="Q52" s="62"/>
      <c r="R52" s="60"/>
      <c r="S52" s="64"/>
      <c r="T52" s="12"/>
    </row>
    <row r="53" spans="2:20" ht="17.25" customHeight="1" x14ac:dyDescent="0.2">
      <c r="B53" s="12"/>
      <c r="C53" s="39"/>
      <c r="D53" s="39"/>
      <c r="E53" s="39"/>
      <c r="F53" s="39"/>
      <c r="G53" s="39"/>
      <c r="H53" s="40" t="s">
        <v>55</v>
      </c>
      <c r="I53" s="87"/>
      <c r="J53" s="40"/>
      <c r="K53" s="41">
        <f>SUM(K13:K52)</f>
        <v>0</v>
      </c>
      <c r="L53" s="95"/>
      <c r="M53" s="39"/>
      <c r="N53" s="39"/>
      <c r="O53" s="39"/>
      <c r="P53" s="39"/>
      <c r="Q53" s="39"/>
      <c r="R53" s="39"/>
      <c r="S53" s="39"/>
      <c r="T53" s="12"/>
    </row>
    <row r="54" spans="2:20" ht="12" customHeight="1" x14ac:dyDescent="0.2">
      <c r="B54" s="12"/>
      <c r="C54" s="16"/>
      <c r="D54" s="16"/>
      <c r="E54" s="16"/>
      <c r="F54" s="13"/>
      <c r="G54" s="17"/>
      <c r="H54" s="16"/>
      <c r="I54" s="83"/>
      <c r="J54" s="13"/>
      <c r="K54" s="18" t="str">
        <f>IF(ISBLANK(C54),"",VLOOKUP(Meldeformular!G54,Intern!A:F,IF(I54="Ja",6,5),FALSE))</f>
        <v/>
      </c>
      <c r="L54" s="18"/>
      <c r="M54" s="77" t="str">
        <f>IF(ISBLANK(C54),"",VLOOKUP(Meldeformular!G54,Intern!A:D,IF(F54="m",3,4),FALSE))</f>
        <v/>
      </c>
      <c r="N54" s="78" t="str">
        <f>IF(ISBLANK(C54),"",VLOOKUP(Meldeformular!G54,Intern!A:H,7,FALSE))</f>
        <v/>
      </c>
      <c r="O54" s="16" t="str">
        <f>IF(ISBLANK(C54),"",VLOOKUP(Meldeformular!G54,Intern!A:H,8,FALSE))</f>
        <v/>
      </c>
      <c r="P54" s="17"/>
      <c r="Q54" s="17"/>
      <c r="R54" s="16"/>
      <c r="S54" s="19"/>
      <c r="T54" s="12"/>
    </row>
    <row r="55" spans="2:20" ht="17.25" customHeight="1" x14ac:dyDescent="0.2">
      <c r="C55" s="1"/>
      <c r="D55" s="1"/>
      <c r="E55" s="1"/>
      <c r="G55" s="2"/>
      <c r="H55" s="1"/>
      <c r="K55" s="23" t="str">
        <f>IF(ISBLANK(C55),"",VLOOKUP(Meldeformular!G55,Intern!A:F,IF(I55="Ja",6,5),FALSE))</f>
        <v/>
      </c>
      <c r="L55" s="23"/>
      <c r="M55" s="79" t="str">
        <f>IF(ISBLANK(C55),"",VLOOKUP(Meldeformular!G55,Intern!A:D,IF(F55="m",3,4),FALSE))</f>
        <v/>
      </c>
      <c r="N55" s="80" t="str">
        <f>IF(ISBLANK(C55),"",VLOOKUP(Meldeformular!G55,Intern!A:H,7,FALSE))</f>
        <v/>
      </c>
      <c r="O55" s="5" t="str">
        <f>IF(ISBLANK(C55),"",VLOOKUP(Meldeformular!G55,Intern!A:H,8,FALSE))</f>
        <v/>
      </c>
      <c r="P55" s="2"/>
      <c r="Q55" s="2"/>
      <c r="R55" s="8"/>
      <c r="S55" s="7"/>
    </row>
    <row r="56" spans="2:20" ht="17.25" customHeight="1" x14ac:dyDescent="0.2">
      <c r="C56" s="5"/>
      <c r="D56" s="5"/>
      <c r="E56" s="5"/>
      <c r="G56" s="6"/>
      <c r="H56" s="5"/>
      <c r="K56" s="23" t="str">
        <f>IF(ISBLANK(C56),"",VLOOKUP(Meldeformular!G56,Intern!A:F,IF(I56="Ja",6,5),FALSE))</f>
        <v/>
      </c>
      <c r="L56" s="23"/>
      <c r="M56" s="79" t="str">
        <f>IF(ISBLANK(C56),"",VLOOKUP(Meldeformular!G56,Intern!A:D,IF(F56="m",3,4),FALSE))</f>
        <v/>
      </c>
      <c r="N56" s="80" t="str">
        <f>IF(ISBLANK(C56),"",VLOOKUP(Meldeformular!G56,Intern!A:H,7,FALSE))</f>
        <v/>
      </c>
      <c r="O56" s="5" t="str">
        <f>IF(ISBLANK(C56),"",VLOOKUP(Meldeformular!G56,Intern!A:H,8,FALSE))</f>
        <v/>
      </c>
      <c r="P56" s="6"/>
      <c r="Q56" s="6"/>
      <c r="R56" s="5"/>
      <c r="S56" s="7"/>
    </row>
    <row r="57" spans="2:20" ht="17.25" customHeight="1" x14ac:dyDescent="0.2">
      <c r="C57" s="5"/>
      <c r="D57" s="5"/>
      <c r="E57" s="5"/>
      <c r="G57" s="6"/>
      <c r="H57" s="5"/>
      <c r="K57" s="23" t="str">
        <f>IF(ISBLANK(C57),"",VLOOKUP(Meldeformular!G57,Intern!A:F,IF(I57="Ja",6,5),FALSE))</f>
        <v/>
      </c>
      <c r="L57" s="23"/>
      <c r="M57" s="79" t="str">
        <f>IF(ISBLANK(C57),"",VLOOKUP(Meldeformular!G57,Intern!A:D,IF(F57="m",3,4),FALSE))</f>
        <v/>
      </c>
      <c r="N57" s="80" t="str">
        <f>IF(ISBLANK(C57),"",VLOOKUP(Meldeformular!G57,Intern!A:H,7,FALSE))</f>
        <v/>
      </c>
      <c r="O57" s="5" t="str">
        <f>IF(ISBLANK(C57),"",VLOOKUP(Meldeformular!G57,Intern!A:H,8,FALSE))</f>
        <v/>
      </c>
      <c r="P57" s="6"/>
      <c r="Q57" s="6"/>
      <c r="R57" s="5"/>
      <c r="S57" s="7"/>
    </row>
    <row r="58" spans="2:20" ht="17.25" customHeight="1" x14ac:dyDescent="0.2">
      <c r="C58" s="5"/>
      <c r="D58" s="5"/>
      <c r="E58" s="5"/>
      <c r="G58" s="6"/>
      <c r="H58" s="5"/>
      <c r="K58" s="23" t="str">
        <f>IF(ISBLANK(C58),"",VLOOKUP(Meldeformular!G58,Intern!A:F,IF(I58="Ja",6,5),FALSE))</f>
        <v/>
      </c>
      <c r="L58" s="23"/>
      <c r="M58" s="79" t="str">
        <f>IF(ISBLANK(C58),"",VLOOKUP(Meldeformular!G58,Intern!A:D,IF(F58="m",3,4),FALSE))</f>
        <v/>
      </c>
      <c r="N58" s="80" t="str">
        <f>IF(ISBLANK(C58),"",VLOOKUP(Meldeformular!G58,Intern!A:H,7,FALSE))</f>
        <v/>
      </c>
      <c r="O58" s="5" t="str">
        <f>IF(ISBLANK(C58),"",VLOOKUP(Meldeformular!G58,Intern!A:H,8,FALSE))</f>
        <v/>
      </c>
      <c r="P58" s="6"/>
      <c r="Q58" s="6"/>
      <c r="R58" s="5"/>
      <c r="S58" s="7"/>
    </row>
    <row r="59" spans="2:20" ht="17.25" customHeight="1" x14ac:dyDescent="0.2">
      <c r="C59" s="1"/>
      <c r="D59" s="1"/>
      <c r="E59" s="1"/>
      <c r="G59" s="2"/>
      <c r="H59" s="1"/>
      <c r="K59" s="23" t="str">
        <f>IF(ISBLANK(C59),"",VLOOKUP(Meldeformular!G59,Intern!A:F,IF(I59="Ja",6,5),FALSE))</f>
        <v/>
      </c>
      <c r="L59" s="23"/>
      <c r="M59" s="79" t="str">
        <f>IF(ISBLANK(C59),"",VLOOKUP(Meldeformular!G59,Intern!A:D,IF(F59="m",3,4),FALSE))</f>
        <v/>
      </c>
      <c r="N59" s="80" t="str">
        <f>IF(ISBLANK(C59),"",VLOOKUP(Meldeformular!G59,Intern!A:H,7,FALSE))</f>
        <v/>
      </c>
      <c r="O59" s="5" t="str">
        <f>IF(ISBLANK(C59),"",VLOOKUP(Meldeformular!G59,Intern!A:H,8,FALSE))</f>
        <v/>
      </c>
      <c r="P59" s="2"/>
      <c r="Q59" s="2"/>
      <c r="R59" s="8"/>
      <c r="S59" s="9"/>
    </row>
    <row r="60" spans="2:20" ht="17.25" customHeight="1" x14ac:dyDescent="0.2">
      <c r="C60" s="5"/>
      <c r="D60" s="5"/>
      <c r="E60" s="5"/>
      <c r="F60" s="6"/>
      <c r="G60" s="6"/>
      <c r="H60" s="5"/>
      <c r="K60" s="23" t="str">
        <f>IF(ISBLANK(C60),"",VLOOKUP(Meldeformular!G60,Intern!A:F,IF(I60="Ja",6,5),FALSE))</f>
        <v/>
      </c>
      <c r="L60" s="23"/>
      <c r="M60" s="79" t="str">
        <f>IF(ISBLANK(C60),"",VLOOKUP(Meldeformular!G60,Intern!A:D,IF(F60="m",3,4),FALSE))</f>
        <v/>
      </c>
      <c r="N60" s="80" t="str">
        <f>IF(ISBLANK(C60),"",VLOOKUP(Meldeformular!G60,Intern!A:H,7,FALSE))</f>
        <v/>
      </c>
      <c r="O60" s="5" t="str">
        <f>IF(ISBLANK(C60),"",VLOOKUP(Meldeformular!G60,Intern!A:H,8,FALSE))</f>
        <v/>
      </c>
      <c r="P60" s="6"/>
      <c r="Q60" s="6"/>
      <c r="R60" s="5"/>
      <c r="S60" s="7"/>
    </row>
    <row r="61" spans="2:20" ht="17.25" customHeight="1" x14ac:dyDescent="0.2">
      <c r="C61" s="5"/>
      <c r="D61" s="5"/>
      <c r="E61" s="5"/>
      <c r="F61" s="6"/>
      <c r="G61" s="6"/>
      <c r="H61" s="5"/>
      <c r="K61" s="23" t="str">
        <f>IF(ISBLANK(C61),"",VLOOKUP(Meldeformular!G61,Intern!A:F,IF(I61="Ja",6,5),FALSE))</f>
        <v/>
      </c>
      <c r="L61" s="23"/>
      <c r="M61" s="79" t="str">
        <f>IF(ISBLANK(C61),"",VLOOKUP(Meldeformular!G61,Intern!A:D,IF(F61="m",3,4),FALSE))</f>
        <v/>
      </c>
      <c r="N61" s="80" t="str">
        <f>IF(ISBLANK(C61),"",VLOOKUP(Meldeformular!G61,Intern!A:H,7,FALSE))</f>
        <v/>
      </c>
      <c r="O61" s="5" t="str">
        <f>IF(ISBLANK(C61),"",VLOOKUP(Meldeformular!G61,Intern!A:H,8,FALSE))</f>
        <v/>
      </c>
      <c r="P61" s="6"/>
      <c r="Q61" s="6"/>
      <c r="R61" s="5"/>
      <c r="S61" s="7"/>
    </row>
    <row r="62" spans="2:20" ht="17.25" customHeight="1" x14ac:dyDescent="0.2">
      <c r="C62" s="5"/>
      <c r="D62" s="5"/>
      <c r="E62" s="5"/>
      <c r="F62" s="6"/>
      <c r="G62" s="6"/>
      <c r="H62" s="5"/>
      <c r="K62" s="23" t="str">
        <f>IF(ISBLANK(C62),"",VLOOKUP(Meldeformular!G62,Intern!A:F,IF(I62="Ja",6,5),FALSE))</f>
        <v/>
      </c>
      <c r="L62" s="23"/>
      <c r="M62" s="79" t="str">
        <f>IF(ISBLANK(C62),"",VLOOKUP(Meldeformular!G62,Intern!A:D,IF(F62="m",3,4),FALSE))</f>
        <v/>
      </c>
      <c r="N62" s="80" t="str">
        <f>IF(ISBLANK(C62),"",VLOOKUP(Meldeformular!G62,Intern!A:H,7,FALSE))</f>
        <v/>
      </c>
      <c r="O62" s="5" t="str">
        <f>IF(ISBLANK(C62),"",VLOOKUP(Meldeformular!G62,Intern!A:H,8,FALSE))</f>
        <v/>
      </c>
      <c r="P62" s="6"/>
      <c r="Q62" s="6"/>
      <c r="R62" s="5"/>
      <c r="S62" s="7"/>
    </row>
    <row r="63" spans="2:20" ht="17.25" customHeight="1" x14ac:dyDescent="0.2">
      <c r="C63" s="1"/>
      <c r="D63" s="1"/>
      <c r="E63" s="1"/>
      <c r="F63" s="2"/>
      <c r="G63" s="2"/>
      <c r="H63" s="1"/>
      <c r="K63" s="23" t="str">
        <f>IF(ISBLANK(C63),"",VLOOKUP(Meldeformular!G63,Intern!A:F,IF(I63="Ja",6,5),FALSE))</f>
        <v/>
      </c>
      <c r="L63" s="23"/>
      <c r="M63" s="79" t="str">
        <f>IF(ISBLANK(C63),"",VLOOKUP(Meldeformular!G63,Intern!A:D,IF(F63="m",3,4),FALSE))</f>
        <v/>
      </c>
      <c r="N63" s="80" t="str">
        <f>IF(ISBLANK(C63),"",VLOOKUP(Meldeformular!G63,Intern!A:H,7,FALSE))</f>
        <v/>
      </c>
      <c r="O63" s="5" t="str">
        <f>IF(ISBLANK(C63),"",VLOOKUP(Meldeformular!G63,Intern!A:H,8,FALSE))</f>
        <v/>
      </c>
      <c r="P63" s="2"/>
      <c r="Q63" s="2"/>
      <c r="R63" s="8"/>
      <c r="S63" s="9"/>
    </row>
    <row r="64" spans="2:20" ht="17.25" customHeight="1" x14ac:dyDescent="0.2">
      <c r="C64" s="5"/>
      <c r="D64" s="5"/>
      <c r="E64" s="5"/>
      <c r="F64" s="6"/>
      <c r="G64" s="6"/>
      <c r="H64" s="5"/>
      <c r="K64" s="23" t="str">
        <f>IF(ISBLANK(C64),"",VLOOKUP(Meldeformular!G64,Intern!A:F,IF(I64="Ja",6,5),FALSE))</f>
        <v/>
      </c>
      <c r="L64" s="23"/>
      <c r="M64" s="79" t="str">
        <f>IF(ISBLANK(C64),"",VLOOKUP(Meldeformular!G64,Intern!A:D,IF(F64="m",3,4),FALSE))</f>
        <v/>
      </c>
      <c r="N64" s="80" t="str">
        <f>IF(ISBLANK(C64),"",VLOOKUP(Meldeformular!G64,Intern!A:H,7,FALSE))</f>
        <v/>
      </c>
      <c r="O64" s="5" t="str">
        <f>IF(ISBLANK(C64),"",VLOOKUP(Meldeformular!G64,Intern!A:H,8,FALSE))</f>
        <v/>
      </c>
      <c r="P64" s="6"/>
      <c r="Q64" s="6"/>
      <c r="R64" s="5"/>
      <c r="S64" s="7"/>
    </row>
    <row r="65" spans="3:19" ht="17.25" customHeight="1" x14ac:dyDescent="0.2">
      <c r="C65" s="1"/>
      <c r="D65" s="1"/>
      <c r="E65" s="1"/>
      <c r="F65" s="2"/>
      <c r="G65" s="2"/>
      <c r="H65" s="1"/>
      <c r="K65" s="23" t="str">
        <f>IF(ISBLANK(C65),"",VLOOKUP(Meldeformular!G65,Intern!A:F,IF(I65="Ja",6,5),FALSE))</f>
        <v/>
      </c>
      <c r="L65" s="23"/>
      <c r="M65" s="79" t="str">
        <f>IF(ISBLANK(C65),"",VLOOKUP(Meldeformular!G65,Intern!A:D,IF(F65="m",3,4),FALSE))</f>
        <v/>
      </c>
      <c r="N65" s="80" t="str">
        <f>IF(ISBLANK(C65),"",VLOOKUP(Meldeformular!G65,Intern!A:H,7,FALSE))</f>
        <v/>
      </c>
      <c r="O65" s="5" t="str">
        <f>IF(ISBLANK(C65),"",VLOOKUP(Meldeformular!G65,Intern!A:H,8,FALSE))</f>
        <v/>
      </c>
      <c r="P65" s="2"/>
      <c r="Q65" s="2"/>
      <c r="R65" s="8"/>
      <c r="S65" s="7"/>
    </row>
    <row r="66" spans="3:19" ht="17.25" customHeight="1" x14ac:dyDescent="0.2">
      <c r="C66" s="5"/>
      <c r="D66" s="5"/>
      <c r="E66" s="5"/>
      <c r="F66" s="6"/>
      <c r="G66" s="6"/>
      <c r="H66" s="5"/>
      <c r="K66" s="23" t="str">
        <f>IF(ISBLANK(C66),"",VLOOKUP(Meldeformular!G66,Intern!A:F,IF(I66="Ja",6,5),FALSE))</f>
        <v/>
      </c>
      <c r="L66" s="23"/>
      <c r="M66" s="79" t="str">
        <f>IF(ISBLANK(C66),"",VLOOKUP(Meldeformular!G66,Intern!A:D,IF(F66="m",3,4),FALSE))</f>
        <v/>
      </c>
      <c r="N66" s="80" t="str">
        <f>IF(ISBLANK(C66),"",VLOOKUP(Meldeformular!G66,Intern!A:H,7,FALSE))</f>
        <v/>
      </c>
      <c r="O66" s="5" t="str">
        <f>IF(ISBLANK(C66),"",VLOOKUP(Meldeformular!G66,Intern!A:H,8,FALSE))</f>
        <v/>
      </c>
      <c r="P66" s="6"/>
      <c r="Q66" s="6"/>
      <c r="R66" s="5"/>
      <c r="S66" s="7"/>
    </row>
    <row r="67" spans="3:19" ht="17.25" customHeight="1" x14ac:dyDescent="0.2">
      <c r="C67" s="5"/>
      <c r="D67" s="5"/>
      <c r="E67" s="5"/>
      <c r="F67" s="6"/>
      <c r="G67" s="6"/>
      <c r="H67" s="5"/>
      <c r="K67" s="23" t="str">
        <f>IF(ISBLANK(C67),"",VLOOKUP(Meldeformular!G67,Intern!A:F,IF(I67="Ja",6,5),FALSE))</f>
        <v/>
      </c>
      <c r="L67" s="23"/>
      <c r="M67" s="79" t="str">
        <f>IF(ISBLANK(C67),"",VLOOKUP(Meldeformular!G67,Intern!A:D,IF(F67="m",3,4),FALSE))</f>
        <v/>
      </c>
      <c r="N67" s="80" t="str">
        <f>IF(ISBLANK(C67),"",VLOOKUP(Meldeformular!G67,Intern!A:H,7,FALSE))</f>
        <v/>
      </c>
      <c r="O67" s="5" t="str">
        <f>IF(ISBLANK(C67),"",VLOOKUP(Meldeformular!G67,Intern!A:H,8,FALSE))</f>
        <v/>
      </c>
      <c r="P67" s="6"/>
      <c r="Q67" s="6"/>
      <c r="R67" s="5"/>
      <c r="S67" s="7"/>
    </row>
    <row r="68" spans="3:19" ht="17.25" customHeight="1" x14ac:dyDescent="0.2">
      <c r="C68" s="5"/>
      <c r="D68" s="5"/>
      <c r="E68" s="5"/>
      <c r="F68" s="6"/>
      <c r="G68" s="6"/>
      <c r="H68" s="5"/>
      <c r="K68" s="23" t="str">
        <f>IF(ISBLANK(C68),"",VLOOKUP(Meldeformular!G68,Intern!A:F,IF(I68="Ja",6,5),FALSE))</f>
        <v/>
      </c>
      <c r="L68" s="23"/>
      <c r="M68" s="79" t="str">
        <f>IF(ISBLANK(C68),"",VLOOKUP(Meldeformular!G68,Intern!A:D,IF(F68="m",3,4),FALSE))</f>
        <v/>
      </c>
      <c r="N68" s="80" t="str">
        <f>IF(ISBLANK(C68),"",VLOOKUP(Meldeformular!G68,Intern!A:H,7,FALSE))</f>
        <v/>
      </c>
      <c r="O68" s="5" t="str">
        <f>IF(ISBLANK(C68),"",VLOOKUP(Meldeformular!G68,Intern!A:H,8,FALSE))</f>
        <v/>
      </c>
      <c r="P68" s="6"/>
      <c r="Q68" s="6"/>
      <c r="R68" s="5"/>
      <c r="S68" s="7"/>
    </row>
    <row r="69" spans="3:19" ht="17.25" customHeight="1" x14ac:dyDescent="0.2">
      <c r="C69" s="1"/>
      <c r="D69" s="1"/>
      <c r="E69" s="1"/>
      <c r="F69" s="2"/>
      <c r="G69" s="2"/>
      <c r="H69" s="1"/>
      <c r="K69" s="23" t="str">
        <f>IF(ISBLANK(C69),"",VLOOKUP(Meldeformular!G69,Intern!A:F,IF(I69="Ja",6,5),FALSE))</f>
        <v/>
      </c>
      <c r="L69" s="23"/>
      <c r="M69" s="79" t="str">
        <f>IF(ISBLANK(C69),"",VLOOKUP(Meldeformular!G69,Intern!A:D,IF(F69="m",3,4),FALSE))</f>
        <v/>
      </c>
      <c r="N69" s="80" t="str">
        <f>IF(ISBLANK(C69),"",VLOOKUP(Meldeformular!G69,Intern!A:H,7,FALSE))</f>
        <v/>
      </c>
      <c r="O69" s="5" t="str">
        <f>IF(ISBLANK(C69),"",VLOOKUP(Meldeformular!G69,Intern!A:H,8,FALSE))</f>
        <v/>
      </c>
      <c r="P69" s="2"/>
      <c r="Q69" s="2"/>
      <c r="R69" s="8"/>
      <c r="S69" s="7"/>
    </row>
    <row r="70" spans="3:19" ht="17.25" customHeight="1" x14ac:dyDescent="0.2">
      <c r="C70" s="5"/>
      <c r="D70" s="5"/>
      <c r="E70" s="5"/>
      <c r="F70" s="6"/>
      <c r="G70" s="6"/>
      <c r="H70" s="5"/>
      <c r="K70" s="23" t="str">
        <f>IF(ISBLANK(C70),"",VLOOKUP(Meldeformular!G70,Intern!A:F,IF(I70="Ja",6,5),FALSE))</f>
        <v/>
      </c>
      <c r="L70" s="23"/>
      <c r="M70" s="79" t="str">
        <f>IF(ISBLANK(C70),"",VLOOKUP(Meldeformular!G70,Intern!A:D,IF(F70="m",3,4),FALSE))</f>
        <v/>
      </c>
      <c r="N70" s="80" t="str">
        <f>IF(ISBLANK(C70),"",VLOOKUP(Meldeformular!G70,Intern!A:H,7,FALSE))</f>
        <v/>
      </c>
      <c r="O70" s="5" t="str">
        <f>IF(ISBLANK(C70),"",VLOOKUP(Meldeformular!G70,Intern!A:H,8,FALSE))</f>
        <v/>
      </c>
      <c r="P70" s="6"/>
      <c r="Q70" s="6"/>
      <c r="R70" s="5"/>
      <c r="S70" s="7"/>
    </row>
    <row r="71" spans="3:19" ht="17.25" customHeight="1" x14ac:dyDescent="0.2">
      <c r="C71" s="1"/>
      <c r="D71" s="1"/>
      <c r="E71" s="1"/>
      <c r="F71" s="2"/>
      <c r="G71" s="2"/>
      <c r="H71" s="1"/>
      <c r="K71" s="23" t="str">
        <f>IF(ISBLANK(C71),"",VLOOKUP(Meldeformular!G71,Intern!A:F,IF(I71="Ja",6,5),FALSE))</f>
        <v/>
      </c>
      <c r="L71" s="23"/>
      <c r="M71" s="79" t="str">
        <f>IF(ISBLANK(C71),"",VLOOKUP(Meldeformular!G71,Intern!A:D,IF(F71="m",3,4),FALSE))</f>
        <v/>
      </c>
      <c r="N71" s="80" t="str">
        <f>IF(ISBLANK(C71),"",VLOOKUP(Meldeformular!G71,Intern!A:H,7,FALSE))</f>
        <v/>
      </c>
      <c r="O71" s="5" t="str">
        <f>IF(ISBLANK(C71),"",VLOOKUP(Meldeformular!G71,Intern!A:H,8,FALSE))</f>
        <v/>
      </c>
      <c r="P71" s="2"/>
      <c r="Q71" s="2"/>
      <c r="R71" s="8"/>
      <c r="S71" s="7"/>
    </row>
    <row r="72" spans="3:19" ht="17.25" customHeight="1" x14ac:dyDescent="0.2">
      <c r="C72" s="1"/>
      <c r="D72" s="1"/>
      <c r="E72" s="1"/>
      <c r="F72" s="2"/>
      <c r="G72" s="2"/>
      <c r="H72" s="1"/>
      <c r="K72" s="23" t="str">
        <f>IF(ISBLANK(C72),"",VLOOKUP(Meldeformular!G72,Intern!A:F,IF(I72="Ja",6,5),FALSE))</f>
        <v/>
      </c>
      <c r="L72" s="23"/>
      <c r="M72" s="79" t="str">
        <f>IF(ISBLANK(C72),"",VLOOKUP(Meldeformular!G72,Intern!A:D,IF(F72="m",3,4),FALSE))</f>
        <v/>
      </c>
      <c r="N72" s="80" t="str">
        <f>IF(ISBLANK(C72),"",VLOOKUP(Meldeformular!G72,Intern!A:H,7,FALSE))</f>
        <v/>
      </c>
      <c r="O72" s="5" t="str">
        <f>IF(ISBLANK(C72),"",VLOOKUP(Meldeformular!G72,Intern!A:H,8,FALSE))</f>
        <v/>
      </c>
      <c r="P72" s="2"/>
      <c r="Q72" s="2"/>
      <c r="R72" s="8"/>
      <c r="S72" s="7"/>
    </row>
    <row r="73" spans="3:19" ht="17.25" customHeight="1" x14ac:dyDescent="0.2">
      <c r="C73" s="5"/>
      <c r="D73" s="5"/>
      <c r="E73" s="5"/>
      <c r="F73" s="6"/>
      <c r="G73" s="6"/>
      <c r="H73" s="5"/>
      <c r="K73" s="23" t="str">
        <f>IF(ISBLANK(C73),"",VLOOKUP(Meldeformular!G73,Intern!A:F,IF(I73="Ja",6,5),FALSE))</f>
        <v/>
      </c>
      <c r="L73" s="23"/>
      <c r="M73" s="79" t="str">
        <f>IF(ISBLANK(C73),"",VLOOKUP(Meldeformular!G73,Intern!A:D,IF(F73="m",3,4),FALSE))</f>
        <v/>
      </c>
      <c r="N73" s="80" t="str">
        <f>IF(ISBLANK(C73),"",VLOOKUP(Meldeformular!G73,Intern!A:H,7,FALSE))</f>
        <v/>
      </c>
      <c r="O73" s="5" t="str">
        <f>IF(ISBLANK(C73),"",VLOOKUP(Meldeformular!G73,Intern!A:H,8,FALSE))</f>
        <v/>
      </c>
      <c r="P73" s="6"/>
      <c r="Q73" s="6"/>
      <c r="R73" s="5"/>
      <c r="S73" s="7"/>
    </row>
    <row r="74" spans="3:19" ht="17.25" customHeight="1" x14ac:dyDescent="0.2">
      <c r="C74" s="1"/>
      <c r="D74" s="1"/>
      <c r="E74" s="1"/>
      <c r="F74" s="2"/>
      <c r="G74" s="2"/>
      <c r="H74" s="1"/>
      <c r="K74" s="23" t="str">
        <f>IF(ISBLANK(C74),"",VLOOKUP(Meldeformular!G74,Intern!A:F,IF(I74="Ja",6,5),FALSE))</f>
        <v/>
      </c>
      <c r="L74" s="23"/>
      <c r="M74" s="79" t="str">
        <f>IF(ISBLANK(C74),"",VLOOKUP(Meldeformular!G74,Intern!A:D,IF(F74="m",3,4),FALSE))</f>
        <v/>
      </c>
      <c r="N74" s="80" t="str">
        <f>IF(ISBLANK(C74),"",VLOOKUP(Meldeformular!G74,Intern!A:H,7,FALSE))</f>
        <v/>
      </c>
      <c r="O74" s="5" t="str">
        <f>IF(ISBLANK(C74),"",VLOOKUP(Meldeformular!G74,Intern!A:H,8,FALSE))</f>
        <v/>
      </c>
      <c r="P74" s="2"/>
      <c r="Q74" s="2"/>
      <c r="R74" s="8"/>
      <c r="S74" s="7"/>
    </row>
    <row r="75" spans="3:19" ht="17.25" customHeight="1" x14ac:dyDescent="0.2">
      <c r="C75" s="5"/>
      <c r="D75" s="5"/>
      <c r="E75" s="5"/>
      <c r="F75" s="6"/>
      <c r="G75" s="6"/>
      <c r="H75" s="5"/>
      <c r="K75" s="23" t="str">
        <f>IF(ISBLANK(C75),"",VLOOKUP(Meldeformular!G75,Intern!A:F,IF(I75="Ja",6,5),FALSE))</f>
        <v/>
      </c>
      <c r="L75" s="23"/>
      <c r="M75" s="79" t="str">
        <f>IF(ISBLANK(C75),"",VLOOKUP(Meldeformular!G75,Intern!A:D,IF(F75="m",3,4),FALSE))</f>
        <v/>
      </c>
      <c r="N75" s="80" t="str">
        <f>IF(ISBLANK(C75),"",VLOOKUP(Meldeformular!G75,Intern!A:H,7,FALSE))</f>
        <v/>
      </c>
      <c r="O75" s="5" t="str">
        <f>IF(ISBLANK(C75),"",VLOOKUP(Meldeformular!G75,Intern!A:H,8,FALSE))</f>
        <v/>
      </c>
      <c r="P75" s="6"/>
      <c r="Q75" s="6"/>
      <c r="R75" s="5"/>
      <c r="S75" s="7"/>
    </row>
    <row r="76" spans="3:19" ht="17.25" customHeight="1" x14ac:dyDescent="0.2">
      <c r="C76" s="1"/>
      <c r="D76" s="1"/>
      <c r="E76" s="1"/>
      <c r="F76" s="2"/>
      <c r="G76" s="2"/>
      <c r="H76" s="1"/>
      <c r="K76" s="23" t="str">
        <f>IF(ISBLANK(C76),"",VLOOKUP(Meldeformular!G76,Intern!A:F,IF(I76="Ja",6,5),FALSE))</f>
        <v/>
      </c>
      <c r="L76" s="23"/>
      <c r="M76" s="79" t="str">
        <f>IF(ISBLANK(C76),"",VLOOKUP(Meldeformular!G76,Intern!A:D,IF(F76="m",3,4),FALSE))</f>
        <v/>
      </c>
      <c r="N76" s="80" t="str">
        <f>IF(ISBLANK(C76),"",VLOOKUP(Meldeformular!G76,Intern!A:H,7,FALSE))</f>
        <v/>
      </c>
      <c r="O76" s="5" t="str">
        <f>IF(ISBLANK(C76),"",VLOOKUP(Meldeformular!G76,Intern!A:H,8,FALSE))</f>
        <v/>
      </c>
      <c r="P76" s="2"/>
      <c r="Q76" s="2"/>
      <c r="R76" s="8"/>
      <c r="S76" s="9"/>
    </row>
    <row r="77" spans="3:19" ht="17.25" customHeight="1" x14ac:dyDescent="0.2">
      <c r="C77" s="5"/>
      <c r="D77" s="5"/>
      <c r="E77" s="5"/>
      <c r="F77" s="6"/>
      <c r="G77" s="6"/>
      <c r="H77" s="5"/>
      <c r="K77" s="23" t="str">
        <f>IF(ISBLANK(C77),"",VLOOKUP(Meldeformular!G77,Intern!A:F,IF(I77="Ja",6,5),FALSE))</f>
        <v/>
      </c>
      <c r="L77" s="23"/>
      <c r="M77" s="79" t="str">
        <f>IF(ISBLANK(C77),"",VLOOKUP(Meldeformular!G77,Intern!A:D,IF(F77="m",3,4),FALSE))</f>
        <v/>
      </c>
      <c r="N77" s="80" t="str">
        <f>IF(ISBLANK(C77),"",VLOOKUP(Meldeformular!G77,Intern!A:H,7,FALSE))</f>
        <v/>
      </c>
      <c r="O77" s="5" t="str">
        <f>IF(ISBLANK(C77),"",VLOOKUP(Meldeformular!G77,Intern!A:H,8,FALSE))</f>
        <v/>
      </c>
      <c r="P77" s="6"/>
      <c r="Q77" s="6"/>
      <c r="R77" s="5"/>
      <c r="S77" s="7"/>
    </row>
    <row r="78" spans="3:19" ht="17.25" customHeight="1" x14ac:dyDescent="0.2">
      <c r="C78" s="5"/>
      <c r="D78" s="5"/>
      <c r="E78" s="5"/>
      <c r="F78" s="6"/>
      <c r="G78" s="6"/>
      <c r="H78" s="5"/>
      <c r="K78" s="23" t="str">
        <f>IF(ISBLANK(C78),"",VLOOKUP(Meldeformular!G78,Intern!A:F,IF(I78="Ja",6,5),FALSE))</f>
        <v/>
      </c>
      <c r="L78" s="23"/>
      <c r="M78" s="79" t="str">
        <f>IF(ISBLANK(C78),"",VLOOKUP(Meldeformular!G78,Intern!A:D,IF(F78="m",3,4),FALSE))</f>
        <v/>
      </c>
      <c r="N78" s="80" t="str">
        <f>IF(ISBLANK(C78),"",VLOOKUP(Meldeformular!G78,Intern!A:H,7,FALSE))</f>
        <v/>
      </c>
      <c r="O78" s="5" t="str">
        <f>IF(ISBLANK(C78),"",VLOOKUP(Meldeformular!G78,Intern!A:H,8,FALSE))</f>
        <v/>
      </c>
      <c r="P78" s="6"/>
      <c r="Q78" s="6"/>
      <c r="R78" s="5"/>
      <c r="S78" s="7"/>
    </row>
    <row r="79" spans="3:19" ht="17.25" customHeight="1" x14ac:dyDescent="0.2">
      <c r="C79" s="5"/>
      <c r="D79" s="5"/>
      <c r="E79" s="5"/>
      <c r="F79" s="6"/>
      <c r="G79" s="6"/>
      <c r="H79" s="5"/>
      <c r="K79" s="23" t="str">
        <f>IF(ISBLANK(C79),"",VLOOKUP(Meldeformular!G79,Intern!A:F,IF(I79="Ja",6,5),FALSE))</f>
        <v/>
      </c>
      <c r="L79" s="23"/>
      <c r="M79" s="79" t="str">
        <f>IF(ISBLANK(C79),"",VLOOKUP(Meldeformular!G79,Intern!A:D,IF(F79="m",3,4),FALSE))</f>
        <v/>
      </c>
      <c r="N79" s="80" t="str">
        <f>IF(ISBLANK(C79),"",VLOOKUP(Meldeformular!G79,Intern!A:H,7,FALSE))</f>
        <v/>
      </c>
      <c r="O79" s="5" t="str">
        <f>IF(ISBLANK(C79),"",VLOOKUP(Meldeformular!G79,Intern!A:H,8,FALSE))</f>
        <v/>
      </c>
      <c r="P79" s="6"/>
      <c r="Q79" s="6"/>
      <c r="R79" s="5"/>
      <c r="S79" s="7"/>
    </row>
    <row r="80" spans="3:19" ht="17.25" customHeight="1" x14ac:dyDescent="0.2">
      <c r="C80" s="1"/>
      <c r="D80" s="1"/>
      <c r="E80" s="1"/>
      <c r="F80" s="2"/>
      <c r="G80" s="2"/>
      <c r="H80" s="1"/>
      <c r="K80" s="23" t="str">
        <f>IF(ISBLANK(C80),"",VLOOKUP(Meldeformular!G80,Intern!A:F,IF(I80="Ja",6,5),FALSE))</f>
        <v/>
      </c>
      <c r="L80" s="23"/>
      <c r="M80" s="79" t="str">
        <f>IF(ISBLANK(C80),"",VLOOKUP(Meldeformular!G80,Intern!A:D,IF(F80="m",3,4),FALSE))</f>
        <v/>
      </c>
      <c r="N80" s="80" t="str">
        <f>IF(ISBLANK(C80),"",VLOOKUP(Meldeformular!G80,Intern!A:H,7,FALSE))</f>
        <v/>
      </c>
      <c r="O80" s="5" t="str">
        <f>IF(ISBLANK(C80),"",VLOOKUP(Meldeformular!G80,Intern!A:H,8,FALSE))</f>
        <v/>
      </c>
      <c r="P80" s="2"/>
      <c r="Q80" s="2"/>
      <c r="R80" s="8"/>
      <c r="S80" s="9"/>
    </row>
    <row r="81" spans="3:19" ht="17.25" customHeight="1" x14ac:dyDescent="0.2">
      <c r="C81" s="1"/>
      <c r="D81" s="1"/>
      <c r="E81" s="1"/>
      <c r="F81" s="2"/>
      <c r="G81" s="2"/>
      <c r="H81" s="1"/>
      <c r="K81" s="23" t="str">
        <f>IF(ISBLANK(C81),"",VLOOKUP(Meldeformular!G81,Intern!A:F,IF(I81="Ja",6,5),FALSE))</f>
        <v/>
      </c>
      <c r="L81" s="23"/>
      <c r="M81" s="79" t="str">
        <f>IF(ISBLANK(C81),"",VLOOKUP(Meldeformular!G81,Intern!A:D,IF(F81="m",3,4),FALSE))</f>
        <v/>
      </c>
      <c r="N81" s="80" t="str">
        <f>IF(ISBLANK(C81),"",VLOOKUP(Meldeformular!G81,Intern!A:H,7,FALSE))</f>
        <v/>
      </c>
      <c r="O81" s="5" t="str">
        <f>IF(ISBLANK(C81),"",VLOOKUP(Meldeformular!G81,Intern!A:H,8,FALSE))</f>
        <v/>
      </c>
      <c r="P81" s="2"/>
      <c r="Q81" s="2"/>
      <c r="R81" s="8"/>
      <c r="S81" s="9"/>
    </row>
    <row r="82" spans="3:19" ht="17.25" customHeight="1" x14ac:dyDescent="0.2">
      <c r="C82" s="5"/>
      <c r="D82" s="5"/>
      <c r="E82" s="5"/>
      <c r="F82" s="6"/>
      <c r="G82" s="6"/>
      <c r="H82" s="5"/>
      <c r="K82" s="23" t="str">
        <f>IF(ISBLANK(C82),"",VLOOKUP(Meldeformular!G82,Intern!A:F,IF(I82="Ja",6,5),FALSE))</f>
        <v/>
      </c>
      <c r="L82" s="23"/>
      <c r="M82" s="79" t="str">
        <f>IF(ISBLANK(C82),"",VLOOKUP(Meldeformular!G82,Intern!A:D,IF(F82="m",3,4),FALSE))</f>
        <v/>
      </c>
      <c r="N82" s="80" t="str">
        <f>IF(ISBLANK(C82),"",VLOOKUP(Meldeformular!G82,Intern!A:H,7,FALSE))</f>
        <v/>
      </c>
      <c r="O82" s="5" t="str">
        <f>IF(ISBLANK(C82),"",VLOOKUP(Meldeformular!G82,Intern!A:H,8,FALSE))</f>
        <v/>
      </c>
      <c r="P82" s="6"/>
      <c r="Q82" s="6"/>
      <c r="R82" s="5"/>
      <c r="S82" s="7"/>
    </row>
    <row r="83" spans="3:19" ht="17.25" customHeight="1" x14ac:dyDescent="0.2">
      <c r="C83" s="1"/>
      <c r="D83" s="1"/>
      <c r="E83" s="1"/>
      <c r="F83" s="2"/>
      <c r="G83" s="2"/>
      <c r="H83" s="1"/>
      <c r="K83" s="23" t="str">
        <f>IF(ISBLANK(C83),"",VLOOKUP(Meldeformular!G83,Intern!A:F,IF(I83="Ja",6,5),FALSE))</f>
        <v/>
      </c>
      <c r="L83" s="23"/>
      <c r="M83" s="79" t="str">
        <f>IF(ISBLANK(C83),"",VLOOKUP(Meldeformular!G83,Intern!A:D,IF(F83="m",3,4),FALSE))</f>
        <v/>
      </c>
      <c r="N83" s="80" t="str">
        <f>IF(ISBLANK(C83),"",VLOOKUP(Meldeformular!G83,Intern!A:H,7,FALSE))</f>
        <v/>
      </c>
      <c r="O83" s="5" t="str">
        <f>IF(ISBLANK(C83),"",VLOOKUP(Meldeformular!G83,Intern!A:H,8,FALSE))</f>
        <v/>
      </c>
      <c r="P83" s="2"/>
      <c r="Q83" s="2"/>
      <c r="R83" s="8"/>
      <c r="S83" s="9"/>
    </row>
    <row r="84" spans="3:19" ht="17.25" customHeight="1" x14ac:dyDescent="0.2">
      <c r="C84" s="5"/>
      <c r="D84" s="5"/>
      <c r="E84" s="5"/>
      <c r="F84" s="6"/>
      <c r="G84" s="6"/>
      <c r="H84" s="5"/>
      <c r="K84" s="23" t="str">
        <f>IF(ISBLANK(C84),"",VLOOKUP(Meldeformular!G84,Intern!A:F,IF(I84="Ja",6,5),FALSE))</f>
        <v/>
      </c>
      <c r="L84" s="23"/>
      <c r="M84" s="79" t="str">
        <f>IF(ISBLANK(C84),"",VLOOKUP(Meldeformular!G84,Intern!A:D,IF(F84="m",3,4),FALSE))</f>
        <v/>
      </c>
      <c r="N84" s="80" t="str">
        <f>IF(ISBLANK(C84),"",VLOOKUP(Meldeformular!G84,Intern!A:H,7,FALSE))</f>
        <v/>
      </c>
      <c r="O84" s="5" t="str">
        <f>IF(ISBLANK(C84),"",VLOOKUP(Meldeformular!G84,Intern!A:H,8,FALSE))</f>
        <v/>
      </c>
      <c r="P84" s="6"/>
      <c r="Q84" s="6"/>
      <c r="R84" s="5"/>
      <c r="S84" s="7"/>
    </row>
    <row r="85" spans="3:19" ht="17.25" customHeight="1" x14ac:dyDescent="0.2">
      <c r="C85" s="1"/>
      <c r="D85" s="1"/>
      <c r="E85" s="1"/>
      <c r="F85" s="2"/>
      <c r="G85" s="2"/>
      <c r="H85" s="1"/>
      <c r="K85" s="23" t="str">
        <f>IF(ISBLANK(C85),"",VLOOKUP(Meldeformular!G85,Intern!A:F,IF(I85="Ja",6,5),FALSE))</f>
        <v/>
      </c>
      <c r="L85" s="23"/>
      <c r="M85" s="79" t="str">
        <f>IF(ISBLANK(C85),"",VLOOKUP(Meldeformular!G85,Intern!A:D,IF(F85="m",3,4),FALSE))</f>
        <v/>
      </c>
      <c r="N85" s="80" t="str">
        <f>IF(ISBLANK(C85),"",VLOOKUP(Meldeformular!G85,Intern!A:H,7,FALSE))</f>
        <v/>
      </c>
      <c r="O85" s="5" t="str">
        <f>IF(ISBLANK(C85),"",VLOOKUP(Meldeformular!G85,Intern!A:H,8,FALSE))</f>
        <v/>
      </c>
      <c r="P85" s="2"/>
      <c r="Q85" s="2"/>
      <c r="R85" s="8"/>
      <c r="S85" s="9"/>
    </row>
    <row r="86" spans="3:19" ht="17.25" customHeight="1" x14ac:dyDescent="0.2">
      <c r="C86" s="5"/>
      <c r="D86" s="5"/>
      <c r="E86" s="5"/>
      <c r="F86" s="6"/>
      <c r="G86" s="6"/>
      <c r="H86" s="5"/>
      <c r="K86" s="23" t="str">
        <f>IF(ISBLANK(C86),"",VLOOKUP(Meldeformular!G86,Intern!A:F,IF(I86="Ja",6,5),FALSE))</f>
        <v/>
      </c>
      <c r="L86" s="23"/>
      <c r="M86" s="79" t="str">
        <f>IF(ISBLANK(C86),"",VLOOKUP(Meldeformular!G86,Intern!A:D,IF(F86="m",3,4),FALSE))</f>
        <v/>
      </c>
      <c r="N86" s="80" t="str">
        <f>IF(ISBLANK(C86),"",VLOOKUP(Meldeformular!G86,Intern!A:H,7,FALSE))</f>
        <v/>
      </c>
      <c r="O86" s="5" t="str">
        <f>IF(ISBLANK(C86),"",VLOOKUP(Meldeformular!G86,Intern!A:H,8,FALSE))</f>
        <v/>
      </c>
      <c r="P86" s="6"/>
      <c r="Q86" s="6"/>
      <c r="R86" s="5"/>
      <c r="S86" s="7"/>
    </row>
    <row r="87" spans="3:19" ht="17.25" customHeight="1" x14ac:dyDescent="0.2">
      <c r="C87" s="1"/>
      <c r="D87" s="1"/>
      <c r="E87" s="1"/>
      <c r="F87" s="2"/>
      <c r="G87" s="2"/>
      <c r="H87" s="1"/>
      <c r="K87" s="23" t="str">
        <f>IF(ISBLANK(C87),"",VLOOKUP(Meldeformular!G87,Intern!A:F,IF(I87="Ja",6,5),FALSE))</f>
        <v/>
      </c>
      <c r="L87" s="23"/>
      <c r="M87" s="79" t="str">
        <f>IF(ISBLANK(C87),"",VLOOKUP(Meldeformular!G87,Intern!A:D,IF(F87="m",3,4),FALSE))</f>
        <v/>
      </c>
      <c r="N87" s="80" t="str">
        <f>IF(ISBLANK(C87),"",VLOOKUP(Meldeformular!G87,Intern!A:H,7,FALSE))</f>
        <v/>
      </c>
      <c r="O87" s="5" t="str">
        <f>IF(ISBLANK(C87),"",VLOOKUP(Meldeformular!G87,Intern!A:H,8,FALSE))</f>
        <v/>
      </c>
      <c r="P87" s="2"/>
      <c r="Q87" s="2"/>
      <c r="R87" s="8"/>
      <c r="S87" s="9"/>
    </row>
    <row r="88" spans="3:19" ht="17.25" customHeight="1" x14ac:dyDescent="0.2">
      <c r="C88" s="5"/>
      <c r="D88" s="5"/>
      <c r="E88" s="5"/>
      <c r="F88" s="6"/>
      <c r="G88" s="6"/>
      <c r="H88" s="5"/>
      <c r="K88" s="23" t="str">
        <f>IF(ISBLANK(C88),"",VLOOKUP(Meldeformular!G88,Intern!A:F,IF(I88="Ja",6,5),FALSE))</f>
        <v/>
      </c>
      <c r="L88" s="23"/>
      <c r="M88" s="79" t="str">
        <f>IF(ISBLANK(C88),"",VLOOKUP(Meldeformular!G88,Intern!A:D,IF(F88="m",3,4),FALSE))</f>
        <v/>
      </c>
      <c r="N88" s="80" t="str">
        <f>IF(ISBLANK(C88),"",VLOOKUP(Meldeformular!G88,Intern!A:H,7,FALSE))</f>
        <v/>
      </c>
      <c r="O88" s="5" t="str">
        <f>IF(ISBLANK(C88),"",VLOOKUP(Meldeformular!G88,Intern!A:H,8,FALSE))</f>
        <v/>
      </c>
      <c r="P88" s="6"/>
      <c r="Q88" s="6"/>
      <c r="R88" s="5"/>
      <c r="S88" s="7"/>
    </row>
    <row r="89" spans="3:19" ht="17.25" customHeight="1" x14ac:dyDescent="0.2">
      <c r="C89" s="1"/>
      <c r="D89" s="1"/>
      <c r="E89" s="1"/>
      <c r="F89" s="2"/>
      <c r="G89" s="2"/>
      <c r="H89" s="1"/>
      <c r="K89" s="23" t="str">
        <f>IF(ISBLANK(C89),"",VLOOKUP(Meldeformular!G89,Intern!A:F,IF(I89="Ja",6,5),FALSE))</f>
        <v/>
      </c>
      <c r="L89" s="23"/>
      <c r="M89" s="79" t="str">
        <f>IF(ISBLANK(C89),"",VLOOKUP(Meldeformular!G89,Intern!A:D,IF(F89="m",3,4),FALSE))</f>
        <v/>
      </c>
      <c r="N89" s="80" t="str">
        <f>IF(ISBLANK(C89),"",VLOOKUP(Meldeformular!G89,Intern!A:H,7,FALSE))</f>
        <v/>
      </c>
      <c r="O89" s="5" t="str">
        <f>IF(ISBLANK(C89),"",VLOOKUP(Meldeformular!G89,Intern!A:H,8,FALSE))</f>
        <v/>
      </c>
      <c r="P89" s="2"/>
      <c r="Q89" s="2"/>
      <c r="R89" s="8"/>
      <c r="S89" s="9"/>
    </row>
    <row r="90" spans="3:19" ht="17.25" customHeight="1" x14ac:dyDescent="0.2">
      <c r="C90" s="1"/>
      <c r="D90" s="1"/>
      <c r="E90" s="1"/>
      <c r="F90" s="2"/>
      <c r="G90" s="2"/>
      <c r="H90" s="1"/>
      <c r="K90" s="23" t="str">
        <f>IF(ISBLANK(C90),"",VLOOKUP(Meldeformular!G90,Intern!A:F,IF(I90="Ja",6,5),FALSE))</f>
        <v/>
      </c>
      <c r="L90" s="23"/>
      <c r="M90" s="79" t="str">
        <f>IF(ISBLANK(C90),"",VLOOKUP(Meldeformular!G90,Intern!A:D,IF(F90="m",3,4),FALSE))</f>
        <v/>
      </c>
      <c r="N90" s="80" t="str">
        <f>IF(ISBLANK(C90),"",VLOOKUP(Meldeformular!G90,Intern!A:H,7,FALSE))</f>
        <v/>
      </c>
      <c r="O90" s="5" t="str">
        <f>IF(ISBLANK(C90),"",VLOOKUP(Meldeformular!G90,Intern!A:H,8,FALSE))</f>
        <v/>
      </c>
      <c r="P90" s="2"/>
      <c r="Q90" s="2"/>
      <c r="R90" s="8"/>
      <c r="S90" s="9"/>
    </row>
    <row r="91" spans="3:19" ht="17.25" customHeight="1" x14ac:dyDescent="0.2">
      <c r="C91" s="5"/>
      <c r="D91" s="5"/>
      <c r="E91" s="5"/>
      <c r="F91" s="6"/>
      <c r="G91" s="6"/>
      <c r="H91" s="5"/>
      <c r="K91" s="23" t="str">
        <f>IF(ISBLANK(C91),"",VLOOKUP(Meldeformular!G91,Intern!A:F,IF(I91="Ja",6,5),FALSE))</f>
        <v/>
      </c>
      <c r="L91" s="23"/>
      <c r="M91" s="79" t="str">
        <f>IF(ISBLANK(C91),"",VLOOKUP(Meldeformular!G91,Intern!A:D,IF(F91="m",3,4),FALSE))</f>
        <v/>
      </c>
      <c r="N91" s="80" t="str">
        <f>IF(ISBLANK(C91),"",VLOOKUP(Meldeformular!G91,Intern!A:H,7,FALSE))</f>
        <v/>
      </c>
      <c r="O91" s="5" t="str">
        <f>IF(ISBLANK(C91),"",VLOOKUP(Meldeformular!G91,Intern!A:H,8,FALSE))</f>
        <v/>
      </c>
      <c r="P91" s="6"/>
      <c r="Q91" s="6"/>
      <c r="R91" s="5"/>
      <c r="S91" s="7"/>
    </row>
    <row r="92" spans="3:19" ht="17.25" customHeight="1" x14ac:dyDescent="0.2">
      <c r="C92" s="1"/>
      <c r="D92" s="1"/>
      <c r="E92" s="1"/>
      <c r="F92" s="2"/>
      <c r="G92" s="2"/>
      <c r="H92" s="1"/>
      <c r="K92" s="23" t="str">
        <f>IF(ISBLANK(C92),"",VLOOKUP(Meldeformular!G92,Intern!A:F,IF(I92="Ja",6,5),FALSE))</f>
        <v/>
      </c>
      <c r="L92" s="23"/>
      <c r="M92" s="79" t="str">
        <f>IF(ISBLANK(C92),"",VLOOKUP(Meldeformular!G92,Intern!A:D,IF(F92="m",3,4),FALSE))</f>
        <v/>
      </c>
      <c r="N92" s="80" t="str">
        <f>IF(ISBLANK(C92),"",VLOOKUP(Meldeformular!G92,Intern!A:H,7,FALSE))</f>
        <v/>
      </c>
      <c r="O92" s="5" t="str">
        <f>IF(ISBLANK(C92),"",VLOOKUP(Meldeformular!G92,Intern!A:H,8,FALSE))</f>
        <v/>
      </c>
      <c r="P92" s="2"/>
      <c r="Q92" s="2"/>
      <c r="R92" s="8"/>
      <c r="S92" s="9"/>
    </row>
    <row r="93" spans="3:19" ht="17.25" customHeight="1" x14ac:dyDescent="0.2">
      <c r="C93" s="5"/>
      <c r="D93" s="5"/>
      <c r="E93" s="5"/>
      <c r="F93" s="6"/>
      <c r="G93" s="6"/>
      <c r="H93" s="5"/>
      <c r="K93" s="23" t="str">
        <f>IF(ISBLANK(C93),"",VLOOKUP(Meldeformular!G93,Intern!A:F,IF(I93="Ja",6,5),FALSE))</f>
        <v/>
      </c>
      <c r="L93" s="23"/>
      <c r="M93" s="79" t="str">
        <f>IF(ISBLANK(C93),"",VLOOKUP(Meldeformular!G93,Intern!A:D,IF(F93="m",3,4),FALSE))</f>
        <v/>
      </c>
      <c r="N93" s="80" t="str">
        <f>IF(ISBLANK(C93),"",VLOOKUP(Meldeformular!G93,Intern!A:H,7,FALSE))</f>
        <v/>
      </c>
      <c r="O93" s="5" t="str">
        <f>IF(ISBLANK(C93),"",VLOOKUP(Meldeformular!G93,Intern!A:H,8,FALSE))</f>
        <v/>
      </c>
      <c r="P93" s="6"/>
      <c r="Q93" s="6"/>
      <c r="R93" s="5"/>
      <c r="S93" s="7"/>
    </row>
    <row r="94" spans="3:19" ht="17.25" customHeight="1" x14ac:dyDescent="0.2">
      <c r="C94" s="5"/>
      <c r="D94" s="5"/>
      <c r="E94" s="5"/>
      <c r="F94" s="6"/>
      <c r="G94" s="6"/>
      <c r="H94" s="5"/>
      <c r="K94" s="23" t="str">
        <f>IF(ISBLANK(C94),"",VLOOKUP(Meldeformular!G94,Intern!A:F,IF(I94="Ja",6,5),FALSE))</f>
        <v/>
      </c>
      <c r="L94" s="23"/>
      <c r="M94" s="79" t="str">
        <f>IF(ISBLANK(C94),"",VLOOKUP(Meldeformular!G94,Intern!A:D,IF(F94="m",3,4),FALSE))</f>
        <v/>
      </c>
      <c r="N94" s="80" t="str">
        <f>IF(ISBLANK(C94),"",VLOOKUP(Meldeformular!G94,Intern!A:H,7,FALSE))</f>
        <v/>
      </c>
      <c r="O94" s="5" t="str">
        <f>IF(ISBLANK(C94),"",VLOOKUP(Meldeformular!G94,Intern!A:H,8,FALSE))</f>
        <v/>
      </c>
      <c r="P94" s="6"/>
      <c r="Q94" s="6"/>
      <c r="R94" s="5"/>
      <c r="S94" s="7"/>
    </row>
    <row r="95" spans="3:19" ht="17.25" customHeight="1" x14ac:dyDescent="0.2">
      <c r="C95" s="5"/>
      <c r="D95" s="5"/>
      <c r="E95" s="5"/>
      <c r="F95" s="6"/>
      <c r="G95" s="6"/>
      <c r="H95" s="5"/>
      <c r="K95" s="23" t="str">
        <f>IF(ISBLANK(C95),"",VLOOKUP(Meldeformular!G95,Intern!A:F,IF(I95="Ja",6,5),FALSE))</f>
        <v/>
      </c>
      <c r="L95" s="23"/>
      <c r="M95" s="79" t="str">
        <f>IF(ISBLANK(C95),"",VLOOKUP(Meldeformular!G95,Intern!A:D,IF(F95="m",3,4),FALSE))</f>
        <v/>
      </c>
      <c r="N95" s="80" t="str">
        <f>IF(ISBLANK(C95),"",VLOOKUP(Meldeformular!G95,Intern!A:H,7,FALSE))</f>
        <v/>
      </c>
      <c r="O95" s="5" t="str">
        <f>IF(ISBLANK(C95),"",VLOOKUP(Meldeformular!G95,Intern!A:H,8,FALSE))</f>
        <v/>
      </c>
      <c r="P95" s="6"/>
      <c r="Q95" s="6"/>
      <c r="R95" s="5"/>
      <c r="S95" s="7"/>
    </row>
    <row r="96" spans="3:19" ht="17.25" customHeight="1" x14ac:dyDescent="0.2">
      <c r="C96" s="1"/>
      <c r="D96" s="1"/>
      <c r="E96" s="1"/>
      <c r="F96" s="2"/>
      <c r="G96" s="2"/>
      <c r="H96" s="1"/>
      <c r="K96" s="23" t="str">
        <f>IF(ISBLANK(C96),"",VLOOKUP(Meldeformular!G96,Intern!A:F,IF(I96="Ja",6,5),FALSE))</f>
        <v/>
      </c>
      <c r="L96" s="23"/>
      <c r="M96" s="79" t="str">
        <f>IF(ISBLANK(C96),"",VLOOKUP(Meldeformular!G96,Intern!A:D,IF(F96="m",3,4),FALSE))</f>
        <v/>
      </c>
      <c r="N96" s="80" t="str">
        <f>IF(ISBLANK(C96),"",VLOOKUP(Meldeformular!G96,Intern!A:H,7,FALSE))</f>
        <v/>
      </c>
      <c r="O96" s="5" t="str">
        <f>IF(ISBLANK(C96),"",VLOOKUP(Meldeformular!G96,Intern!A:H,8,FALSE))</f>
        <v/>
      </c>
      <c r="P96" s="2"/>
      <c r="Q96" s="2"/>
      <c r="R96" s="8"/>
      <c r="S96" s="9"/>
    </row>
    <row r="97" spans="3:19" ht="17.25" customHeight="1" x14ac:dyDescent="0.2">
      <c r="C97" s="5"/>
      <c r="D97" s="5"/>
      <c r="E97" s="5"/>
      <c r="F97" s="6"/>
      <c r="G97" s="6"/>
      <c r="H97" s="5"/>
      <c r="K97" s="23" t="str">
        <f>IF(ISBLANK(C97),"",VLOOKUP(Meldeformular!G97,Intern!A:F,IF(I97="Ja",6,5),FALSE))</f>
        <v/>
      </c>
      <c r="L97" s="23"/>
      <c r="M97" s="79" t="str">
        <f>IF(ISBLANK(C97),"",VLOOKUP(Meldeformular!G97,Intern!A:D,IF(F97="m",3,4),FALSE))</f>
        <v/>
      </c>
      <c r="N97" s="80" t="str">
        <f>IF(ISBLANK(C97),"",VLOOKUP(Meldeformular!G97,Intern!A:H,7,FALSE))</f>
        <v/>
      </c>
      <c r="O97" s="5" t="str">
        <f>IF(ISBLANK(C97),"",VLOOKUP(Meldeformular!G97,Intern!A:H,8,FALSE))</f>
        <v/>
      </c>
      <c r="P97" s="6"/>
      <c r="Q97" s="6"/>
      <c r="R97" s="5"/>
      <c r="S97" s="7"/>
    </row>
    <row r="98" spans="3:19" ht="17.25" customHeight="1" x14ac:dyDescent="0.2">
      <c r="C98" s="5"/>
      <c r="D98" s="5"/>
      <c r="E98" s="5"/>
      <c r="F98" s="6"/>
      <c r="G98" s="6"/>
      <c r="H98" s="5"/>
      <c r="K98" s="23" t="str">
        <f>IF(ISBLANK(C98),"",VLOOKUP(Meldeformular!G98,Intern!A:F,IF(I98="Ja",6,5),FALSE))</f>
        <v/>
      </c>
      <c r="L98" s="23"/>
      <c r="M98" s="79" t="str">
        <f>IF(ISBLANK(C98),"",VLOOKUP(Meldeformular!G98,Intern!A:D,IF(F98="m",3,4),FALSE))</f>
        <v/>
      </c>
      <c r="N98" s="80" t="str">
        <f>IF(ISBLANK(C98),"",VLOOKUP(Meldeformular!G98,Intern!A:H,7,FALSE))</f>
        <v/>
      </c>
      <c r="O98" s="5" t="str">
        <f>IF(ISBLANK(C98),"",VLOOKUP(Meldeformular!G98,Intern!A:H,8,FALSE))</f>
        <v/>
      </c>
      <c r="P98" s="6"/>
      <c r="Q98" s="6"/>
      <c r="R98" s="5"/>
      <c r="S98" s="7"/>
    </row>
    <row r="99" spans="3:19" ht="17.25" customHeight="1" x14ac:dyDescent="0.2">
      <c r="C99" s="1"/>
      <c r="D99" s="1"/>
      <c r="E99" s="1"/>
      <c r="F99" s="2"/>
      <c r="G99" s="2"/>
      <c r="H99" s="1"/>
      <c r="K99" s="23" t="str">
        <f>IF(ISBLANK(C99),"",VLOOKUP(Meldeformular!G99,Intern!A:F,IF(I99="Ja",6,5),FALSE))</f>
        <v/>
      </c>
      <c r="L99" s="23"/>
      <c r="M99" s="79" t="str">
        <f>IF(ISBLANK(C99),"",VLOOKUP(Meldeformular!G99,Intern!A:D,IF(F99="m",3,4),FALSE))</f>
        <v/>
      </c>
      <c r="N99" s="80" t="str">
        <f>IF(ISBLANK(C99),"",VLOOKUP(Meldeformular!G99,Intern!A:H,7,FALSE))</f>
        <v/>
      </c>
      <c r="O99" s="5" t="str">
        <f>IF(ISBLANK(C99),"",VLOOKUP(Meldeformular!G99,Intern!A:H,8,FALSE))</f>
        <v/>
      </c>
      <c r="P99" s="2"/>
      <c r="Q99" s="2"/>
      <c r="R99" s="8"/>
      <c r="S99" s="9"/>
    </row>
    <row r="100" spans="3:19" ht="17.25" customHeight="1" x14ac:dyDescent="0.2">
      <c r="C100" s="1"/>
      <c r="D100" s="1"/>
      <c r="E100" s="1"/>
      <c r="F100" s="2"/>
      <c r="G100" s="2"/>
      <c r="H100" s="1"/>
      <c r="K100" s="23" t="str">
        <f>IF(ISBLANK(C100),"",VLOOKUP(Meldeformular!G100,Intern!A:F,IF(I100="Ja",6,5),FALSE))</f>
        <v/>
      </c>
      <c r="L100" s="23"/>
      <c r="M100" s="79" t="str">
        <f>IF(ISBLANK(C100),"",VLOOKUP(Meldeformular!G100,Intern!A:D,IF(F100="m",3,4),FALSE))</f>
        <v/>
      </c>
      <c r="N100" s="80" t="str">
        <f>IF(ISBLANK(C100),"",VLOOKUP(Meldeformular!G100,Intern!A:H,7,FALSE))</f>
        <v/>
      </c>
      <c r="O100" s="5" t="str">
        <f>IF(ISBLANK(C100),"",VLOOKUP(Meldeformular!G100,Intern!A:H,8,FALSE))</f>
        <v/>
      </c>
      <c r="P100" s="2"/>
      <c r="Q100" s="2"/>
      <c r="R100" s="8"/>
      <c r="S100" s="9"/>
    </row>
    <row r="101" spans="3:19" ht="17.25" customHeight="1" x14ac:dyDescent="0.2">
      <c r="C101" s="5"/>
      <c r="D101" s="5"/>
      <c r="E101" s="5"/>
      <c r="F101" s="6"/>
      <c r="G101" s="6"/>
      <c r="H101" s="5"/>
      <c r="K101" s="23" t="str">
        <f>IF(ISBLANK(C101),"",VLOOKUP(Meldeformular!G101,Intern!A:F,IF(I101="Ja",6,5),FALSE))</f>
        <v/>
      </c>
      <c r="L101" s="23"/>
      <c r="M101" s="79" t="str">
        <f>IF(ISBLANK(C101),"",VLOOKUP(Meldeformular!G101,Intern!A:D,IF(F101="m",3,4),FALSE))</f>
        <v/>
      </c>
      <c r="N101" s="80" t="str">
        <f>IF(ISBLANK(C101),"",VLOOKUP(Meldeformular!G101,Intern!A:H,7,FALSE))</f>
        <v/>
      </c>
      <c r="O101" s="5" t="str">
        <f>IF(ISBLANK(C101),"",VLOOKUP(Meldeformular!G101,Intern!A:H,8,FALSE))</f>
        <v/>
      </c>
      <c r="P101" s="6"/>
      <c r="Q101" s="6"/>
      <c r="R101" s="5"/>
      <c r="S101" s="7"/>
    </row>
    <row r="102" spans="3:19" ht="17.25" customHeight="1" x14ac:dyDescent="0.2">
      <c r="C102" s="1"/>
      <c r="D102" s="1"/>
      <c r="E102" s="1"/>
      <c r="F102" s="2"/>
      <c r="G102" s="2"/>
      <c r="H102" s="1"/>
      <c r="K102" s="23" t="str">
        <f>IF(ISBLANK(C102),"",VLOOKUP(Meldeformular!G102,Intern!A:F,IF(I102="Ja",6,5),FALSE))</f>
        <v/>
      </c>
      <c r="L102" s="23"/>
      <c r="M102" s="79" t="str">
        <f>IF(ISBLANK(C102),"",VLOOKUP(Meldeformular!G102,Intern!A:D,IF(F102="m",3,4),FALSE))</f>
        <v/>
      </c>
      <c r="N102" s="80" t="str">
        <f>IF(ISBLANK(C102),"",VLOOKUP(Meldeformular!G102,Intern!A:H,7,FALSE))</f>
        <v/>
      </c>
      <c r="O102" s="5" t="str">
        <f>IF(ISBLANK(C102),"",VLOOKUP(Meldeformular!G102,Intern!A:H,8,FALSE))</f>
        <v/>
      </c>
      <c r="P102" s="2"/>
      <c r="Q102" s="2"/>
      <c r="R102" s="8"/>
      <c r="S102" s="9"/>
    </row>
    <row r="103" spans="3:19" ht="17.25" customHeight="1" x14ac:dyDescent="0.2">
      <c r="C103" s="5"/>
      <c r="D103" s="5"/>
      <c r="E103" s="5"/>
      <c r="F103" s="6"/>
      <c r="G103" s="6"/>
      <c r="H103" s="5"/>
      <c r="K103" s="23" t="str">
        <f>IF(ISBLANK(C103),"",VLOOKUP(Meldeformular!G103,Intern!A:F,IF(I103="Ja",6,5),FALSE))</f>
        <v/>
      </c>
      <c r="L103" s="23"/>
      <c r="M103" s="79" t="str">
        <f>IF(ISBLANK(C103),"",VLOOKUP(Meldeformular!G103,Intern!A:D,IF(F103="m",3,4),FALSE))</f>
        <v/>
      </c>
      <c r="N103" s="80" t="str">
        <f>IF(ISBLANK(C103),"",VLOOKUP(Meldeformular!G103,Intern!A:H,7,FALSE))</f>
        <v/>
      </c>
      <c r="O103" s="5" t="str">
        <f>IF(ISBLANK(C103),"",VLOOKUP(Meldeformular!G103,Intern!A:H,8,FALSE))</f>
        <v/>
      </c>
      <c r="P103" s="6"/>
      <c r="Q103" s="6"/>
      <c r="R103" s="5"/>
      <c r="S103" s="7"/>
    </row>
    <row r="104" spans="3:19" ht="17.25" customHeight="1" x14ac:dyDescent="0.2">
      <c r="C104" s="1"/>
      <c r="D104" s="1"/>
      <c r="E104" s="1"/>
      <c r="F104" s="2"/>
      <c r="G104" s="2"/>
      <c r="H104" s="1"/>
      <c r="K104" s="23" t="str">
        <f>IF(ISBLANK(C104),"",VLOOKUP(Meldeformular!G104,Intern!A:F,IF(I104="Ja",6,5),FALSE))</f>
        <v/>
      </c>
      <c r="L104" s="23"/>
      <c r="M104" s="79" t="str">
        <f>IF(ISBLANK(C104),"",VLOOKUP(Meldeformular!G104,Intern!A:D,IF(F104="m",3,4),FALSE))</f>
        <v/>
      </c>
      <c r="N104" s="80" t="str">
        <f>IF(ISBLANK(C104),"",VLOOKUP(Meldeformular!G104,Intern!A:H,7,FALSE))</f>
        <v/>
      </c>
      <c r="O104" s="5" t="str">
        <f>IF(ISBLANK(C104),"",VLOOKUP(Meldeformular!G104,Intern!A:H,8,FALSE))</f>
        <v/>
      </c>
      <c r="P104" s="2"/>
      <c r="Q104" s="2"/>
      <c r="R104" s="8"/>
      <c r="S104" s="9"/>
    </row>
    <row r="105" spans="3:19" ht="17.25" customHeight="1" x14ac:dyDescent="0.2">
      <c r="C105" s="5"/>
      <c r="D105" s="5"/>
      <c r="E105" s="5"/>
      <c r="F105" s="6"/>
      <c r="G105" s="6"/>
      <c r="H105" s="5"/>
      <c r="K105" s="23" t="str">
        <f>IF(ISBLANK(C105),"",VLOOKUP(Meldeformular!G105,Intern!A:F,IF(I105="Ja",6,5),FALSE))</f>
        <v/>
      </c>
      <c r="L105" s="23"/>
      <c r="M105" s="79" t="str">
        <f>IF(ISBLANK(C105),"",VLOOKUP(Meldeformular!G105,Intern!A:D,IF(F105="m",3,4),FALSE))</f>
        <v/>
      </c>
      <c r="N105" s="80" t="str">
        <f>IF(ISBLANK(C105),"",VLOOKUP(Meldeformular!G105,Intern!A:H,7,FALSE))</f>
        <v/>
      </c>
      <c r="O105" s="5" t="str">
        <f>IF(ISBLANK(C105),"",VLOOKUP(Meldeformular!G105,Intern!A:H,8,FALSE))</f>
        <v/>
      </c>
      <c r="P105" s="6"/>
      <c r="Q105" s="6"/>
      <c r="R105" s="5"/>
      <c r="S105" s="7"/>
    </row>
    <row r="106" spans="3:19" ht="17.25" customHeight="1" x14ac:dyDescent="0.2">
      <c r="C106" s="5"/>
      <c r="D106" s="5"/>
      <c r="E106" s="5"/>
      <c r="F106" s="6"/>
      <c r="G106" s="6"/>
      <c r="H106" s="5"/>
      <c r="K106" s="23" t="str">
        <f>IF(ISBLANK(C106),"",VLOOKUP(Meldeformular!G106,Intern!A:F,IF(I106="Ja",6,5),FALSE))</f>
        <v/>
      </c>
      <c r="L106" s="23"/>
      <c r="M106" s="79" t="str">
        <f>IF(ISBLANK(C106),"",VLOOKUP(Meldeformular!G106,Intern!A:D,IF(F106="m",3,4),FALSE))</f>
        <v/>
      </c>
      <c r="N106" s="80" t="str">
        <f>IF(ISBLANK(C106),"",VLOOKUP(Meldeformular!G106,Intern!A:H,7,FALSE))</f>
        <v/>
      </c>
      <c r="O106" s="5" t="str">
        <f>IF(ISBLANK(C106),"",VLOOKUP(Meldeformular!G106,Intern!A:H,8,FALSE))</f>
        <v/>
      </c>
      <c r="P106" s="6"/>
      <c r="Q106" s="6"/>
      <c r="R106" s="5"/>
      <c r="S106" s="7"/>
    </row>
    <row r="107" spans="3:19" ht="17.25" customHeight="1" x14ac:dyDescent="0.2">
      <c r="C107" s="5"/>
      <c r="D107" s="5"/>
      <c r="E107" s="5"/>
      <c r="F107" s="6"/>
      <c r="G107" s="6"/>
      <c r="H107" s="5"/>
      <c r="K107" s="23" t="str">
        <f>IF(ISBLANK(C107),"",VLOOKUP(Meldeformular!G107,Intern!A:F,IF(I107="Ja",6,5),FALSE))</f>
        <v/>
      </c>
      <c r="L107" s="23"/>
      <c r="M107" s="79" t="str">
        <f>IF(ISBLANK(C107),"",VLOOKUP(Meldeformular!G107,Intern!A:D,IF(F107="m",3,4),FALSE))</f>
        <v/>
      </c>
      <c r="N107" s="80" t="str">
        <f>IF(ISBLANK(C107),"",VLOOKUP(Meldeformular!G107,Intern!A:H,7,FALSE))</f>
        <v/>
      </c>
      <c r="O107" s="5" t="str">
        <f>IF(ISBLANK(C107),"",VLOOKUP(Meldeformular!G107,Intern!A:H,8,FALSE))</f>
        <v/>
      </c>
      <c r="P107" s="6"/>
      <c r="Q107" s="6"/>
      <c r="R107" s="5"/>
      <c r="S107" s="7"/>
    </row>
    <row r="108" spans="3:19" ht="17.25" customHeight="1" x14ac:dyDescent="0.2">
      <c r="C108" s="5"/>
      <c r="D108" s="5"/>
      <c r="E108" s="5"/>
      <c r="F108" s="6"/>
      <c r="G108" s="6"/>
      <c r="H108" s="5"/>
      <c r="K108" s="23" t="str">
        <f>IF(ISBLANK(C108),"",VLOOKUP(Meldeformular!G108,Intern!A:F,IF(I108="Ja",6,5),FALSE))</f>
        <v/>
      </c>
      <c r="L108" s="23"/>
      <c r="M108" s="79" t="str">
        <f>IF(ISBLANK(C108),"",VLOOKUP(Meldeformular!G108,Intern!A:D,IF(F108="m",3,4),FALSE))</f>
        <v/>
      </c>
      <c r="N108" s="80" t="str">
        <f>IF(ISBLANK(C108),"",VLOOKUP(Meldeformular!G108,Intern!A:H,7,FALSE))</f>
        <v/>
      </c>
      <c r="O108" s="5" t="str">
        <f>IF(ISBLANK(C108),"",VLOOKUP(Meldeformular!G108,Intern!A:H,8,FALSE))</f>
        <v/>
      </c>
      <c r="P108" s="6"/>
      <c r="Q108" s="6"/>
      <c r="R108" s="5"/>
      <c r="S108" s="7"/>
    </row>
    <row r="109" spans="3:19" ht="17.25" customHeight="1" x14ac:dyDescent="0.2">
      <c r="C109" s="5"/>
      <c r="D109" s="5"/>
      <c r="E109" s="5"/>
      <c r="F109" s="6"/>
      <c r="G109" s="6"/>
      <c r="H109" s="5"/>
      <c r="K109" s="23" t="str">
        <f>IF(ISBLANK(C109),"",VLOOKUP(Meldeformular!G109,Intern!A:F,IF(I109="Ja",6,5),FALSE))</f>
        <v/>
      </c>
      <c r="L109" s="23"/>
      <c r="M109" s="79" t="str">
        <f>IF(ISBLANK(C109),"",VLOOKUP(Meldeformular!G109,Intern!A:D,IF(F109="m",3,4),FALSE))</f>
        <v/>
      </c>
      <c r="N109" s="80" t="str">
        <f>IF(ISBLANK(C109),"",VLOOKUP(Meldeformular!G109,Intern!A:H,7,FALSE))</f>
        <v/>
      </c>
      <c r="O109" s="5" t="str">
        <f>IF(ISBLANK(C109),"",VLOOKUP(Meldeformular!G109,Intern!A:H,8,FALSE))</f>
        <v/>
      </c>
      <c r="P109" s="6"/>
      <c r="Q109" s="6"/>
      <c r="R109" s="5"/>
      <c r="S109" s="7"/>
    </row>
    <row r="110" spans="3:19" ht="17.25" customHeight="1" x14ac:dyDescent="0.2">
      <c r="C110" s="5"/>
      <c r="D110" s="5"/>
      <c r="E110" s="5"/>
      <c r="F110" s="6"/>
      <c r="G110" s="6"/>
      <c r="H110" s="5"/>
      <c r="K110" s="23" t="str">
        <f>IF(ISBLANK(C110),"",VLOOKUP(Meldeformular!G110,Intern!A:F,IF(I110="Ja",6,5),FALSE))</f>
        <v/>
      </c>
      <c r="L110" s="23"/>
      <c r="M110" s="79" t="str">
        <f>IF(ISBLANK(C110),"",VLOOKUP(Meldeformular!G110,Intern!A:D,IF(F110="m",3,4),FALSE))</f>
        <v/>
      </c>
      <c r="N110" s="80" t="str">
        <f>IF(ISBLANK(C110),"",VLOOKUP(Meldeformular!G110,Intern!A:H,7,FALSE))</f>
        <v/>
      </c>
      <c r="O110" s="5" t="str">
        <f>IF(ISBLANK(C110),"",VLOOKUP(Meldeformular!G110,Intern!A:H,8,FALSE))</f>
        <v/>
      </c>
      <c r="P110" s="6"/>
      <c r="Q110" s="6"/>
      <c r="R110" s="5"/>
      <c r="S110" s="7"/>
    </row>
    <row r="111" spans="3:19" ht="17.25" customHeight="1" x14ac:dyDescent="0.2">
      <c r="C111" s="5"/>
      <c r="D111" s="5"/>
      <c r="E111" s="5"/>
      <c r="F111" s="6"/>
      <c r="G111" s="6"/>
      <c r="H111" s="5"/>
      <c r="K111" s="23" t="str">
        <f>IF(ISBLANK(C111),"",VLOOKUP(Meldeformular!G111,Intern!A:F,IF(I111="Ja",6,5),FALSE))</f>
        <v/>
      </c>
      <c r="L111" s="23"/>
      <c r="M111" s="79" t="str">
        <f>IF(ISBLANK(C111),"",VLOOKUP(Meldeformular!G111,Intern!A:D,IF(F111="m",3,4),FALSE))</f>
        <v/>
      </c>
      <c r="N111" s="80" t="str">
        <f>IF(ISBLANK(C111),"",VLOOKUP(Meldeformular!G111,Intern!A:H,7,FALSE))</f>
        <v/>
      </c>
      <c r="O111" s="5" t="str">
        <f>IF(ISBLANK(C111),"",VLOOKUP(Meldeformular!G111,Intern!A:H,8,FALSE))</f>
        <v/>
      </c>
      <c r="P111" s="6"/>
      <c r="Q111" s="6"/>
      <c r="R111" s="5"/>
      <c r="S111" s="7"/>
    </row>
    <row r="112" spans="3:19" ht="17.25" customHeight="1" x14ac:dyDescent="0.2">
      <c r="C112" s="5"/>
      <c r="D112" s="5"/>
      <c r="E112" s="5"/>
      <c r="F112" s="6"/>
      <c r="G112" s="6"/>
      <c r="H112" s="5"/>
      <c r="K112" s="23" t="str">
        <f>IF(ISBLANK(C112),"",VLOOKUP(Meldeformular!G112,Intern!A:F,IF(I112="Ja",6,5),FALSE))</f>
        <v/>
      </c>
      <c r="L112" s="23"/>
      <c r="M112" s="79" t="str">
        <f>IF(ISBLANK(C112),"",VLOOKUP(Meldeformular!G112,Intern!A:D,IF(F112="m",3,4),FALSE))</f>
        <v/>
      </c>
      <c r="N112" s="80" t="str">
        <f>IF(ISBLANK(C112),"",VLOOKUP(Meldeformular!G112,Intern!A:H,7,FALSE))</f>
        <v/>
      </c>
      <c r="O112" s="5" t="str">
        <f>IF(ISBLANK(C112),"",VLOOKUP(Meldeformular!G112,Intern!A:H,8,FALSE))</f>
        <v/>
      </c>
      <c r="P112" s="6"/>
      <c r="Q112" s="6"/>
      <c r="R112" s="5"/>
      <c r="S112" s="7"/>
    </row>
    <row r="113" spans="3:19" ht="17.25" customHeight="1" x14ac:dyDescent="0.2">
      <c r="C113" s="1"/>
      <c r="D113" s="1"/>
      <c r="E113" s="1"/>
      <c r="F113" s="2"/>
      <c r="G113" s="2"/>
      <c r="H113" s="1"/>
      <c r="K113" s="23" t="str">
        <f>IF(ISBLANK(C113),"",VLOOKUP(Meldeformular!G113,Intern!A:F,IF(I113="Ja",6,5),FALSE))</f>
        <v/>
      </c>
      <c r="L113" s="23"/>
      <c r="M113" s="79" t="str">
        <f>IF(ISBLANK(C113),"",VLOOKUP(Meldeformular!G113,Intern!A:D,IF(F113="m",3,4),FALSE))</f>
        <v/>
      </c>
      <c r="N113" s="80" t="str">
        <f>IF(ISBLANK(C113),"",VLOOKUP(Meldeformular!G113,Intern!A:H,7,FALSE))</f>
        <v/>
      </c>
      <c r="O113" s="5" t="str">
        <f>IF(ISBLANK(C113),"",VLOOKUP(Meldeformular!G113,Intern!A:H,8,FALSE))</f>
        <v/>
      </c>
      <c r="P113" s="2"/>
      <c r="Q113" s="2"/>
      <c r="R113" s="8"/>
      <c r="S113" s="9"/>
    </row>
    <row r="114" spans="3:19" ht="17.25" customHeight="1" x14ac:dyDescent="0.2">
      <c r="C114" s="1"/>
      <c r="D114" s="1"/>
      <c r="E114" s="1"/>
      <c r="F114" s="2"/>
      <c r="G114" s="2"/>
      <c r="H114" s="1"/>
      <c r="K114" s="23" t="str">
        <f>IF(ISBLANK(C114),"",VLOOKUP(Meldeformular!G114,Intern!A:F,IF(I114="Ja",6,5),FALSE))</f>
        <v/>
      </c>
      <c r="L114" s="23"/>
      <c r="M114" s="79" t="str">
        <f>IF(ISBLANK(C114),"",VLOOKUP(Meldeformular!G114,Intern!A:D,IF(F114="m",3,4),FALSE))</f>
        <v/>
      </c>
      <c r="N114" s="80" t="str">
        <f>IF(ISBLANK(C114),"",VLOOKUP(Meldeformular!G114,Intern!A:H,7,FALSE))</f>
        <v/>
      </c>
      <c r="O114" s="5" t="str">
        <f>IF(ISBLANK(C114),"",VLOOKUP(Meldeformular!G114,Intern!A:H,8,FALSE))</f>
        <v/>
      </c>
      <c r="P114" s="2"/>
      <c r="Q114" s="2"/>
      <c r="R114" s="8"/>
      <c r="S114" s="9"/>
    </row>
    <row r="115" spans="3:19" ht="17.25" customHeight="1" x14ac:dyDescent="0.2">
      <c r="C115" s="1"/>
      <c r="D115" s="1"/>
      <c r="E115" s="1"/>
      <c r="F115" s="2"/>
      <c r="G115" s="2"/>
      <c r="H115" s="1"/>
      <c r="K115" s="23" t="str">
        <f>IF(ISBLANK(C115),"",VLOOKUP(Meldeformular!G115,Intern!A:F,IF(I115="Ja",6,5),FALSE))</f>
        <v/>
      </c>
      <c r="L115" s="23"/>
      <c r="M115" s="79" t="str">
        <f>IF(ISBLANK(C115),"",VLOOKUP(Meldeformular!G115,Intern!A:D,IF(F115="m",3,4),FALSE))</f>
        <v/>
      </c>
      <c r="N115" s="80" t="str">
        <f>IF(ISBLANK(C115),"",VLOOKUP(Meldeformular!G115,Intern!A:H,7,FALSE))</f>
        <v/>
      </c>
      <c r="O115" s="5" t="str">
        <f>IF(ISBLANK(C115),"",VLOOKUP(Meldeformular!G115,Intern!A:H,8,FALSE))</f>
        <v/>
      </c>
      <c r="P115" s="2"/>
      <c r="Q115" s="2"/>
      <c r="R115" s="8"/>
      <c r="S115" s="9"/>
    </row>
    <row r="116" spans="3:19" ht="17.25" customHeight="1" x14ac:dyDescent="0.2">
      <c r="C116" s="5"/>
      <c r="D116" s="5"/>
      <c r="E116" s="5"/>
      <c r="F116" s="6"/>
      <c r="G116" s="6"/>
      <c r="H116" s="5"/>
      <c r="K116" s="23" t="str">
        <f>IF(ISBLANK(C116),"",VLOOKUP(Meldeformular!G116,Intern!A:F,IF(I116="Ja",6,5),FALSE))</f>
        <v/>
      </c>
      <c r="L116" s="23"/>
      <c r="M116" s="79" t="str">
        <f>IF(ISBLANK(C116),"",VLOOKUP(Meldeformular!G116,Intern!A:D,IF(F116="m",3,4),FALSE))</f>
        <v/>
      </c>
      <c r="N116" s="80" t="str">
        <f>IF(ISBLANK(C116),"",VLOOKUP(Meldeformular!G116,Intern!A:H,7,FALSE))</f>
        <v/>
      </c>
      <c r="O116" s="5" t="str">
        <f>IF(ISBLANK(C116),"",VLOOKUP(Meldeformular!G116,Intern!A:H,8,FALSE))</f>
        <v/>
      </c>
      <c r="P116" s="6"/>
      <c r="Q116" s="6"/>
      <c r="R116" s="5"/>
      <c r="S116" s="7"/>
    </row>
    <row r="117" spans="3:19" ht="17.25" customHeight="1" x14ac:dyDescent="0.2">
      <c r="C117" s="1"/>
      <c r="D117" s="1"/>
      <c r="E117" s="1"/>
      <c r="F117" s="2"/>
      <c r="G117" s="2"/>
      <c r="H117" s="1"/>
      <c r="K117" s="23" t="str">
        <f>IF(ISBLANK(C117),"",VLOOKUP(Meldeformular!G117,Intern!A:F,IF(I117="Ja",6,5),FALSE))</f>
        <v/>
      </c>
      <c r="L117" s="23"/>
      <c r="M117" s="79" t="str">
        <f>IF(ISBLANK(C117),"",VLOOKUP(Meldeformular!G117,Intern!A:D,IF(F117="m",3,4),FALSE))</f>
        <v/>
      </c>
      <c r="N117" s="80" t="str">
        <f>IF(ISBLANK(C117),"",VLOOKUP(Meldeformular!G117,Intern!A:H,7,FALSE))</f>
        <v/>
      </c>
      <c r="O117" s="5" t="str">
        <f>IF(ISBLANK(C117),"",VLOOKUP(Meldeformular!G117,Intern!A:H,8,FALSE))</f>
        <v/>
      </c>
      <c r="P117" s="2"/>
      <c r="Q117" s="2"/>
      <c r="R117" s="8"/>
      <c r="S117" s="9"/>
    </row>
    <row r="118" spans="3:19" ht="17.25" customHeight="1" x14ac:dyDescent="0.2">
      <c r="C118" s="5"/>
      <c r="D118" s="5"/>
      <c r="E118" s="5"/>
      <c r="F118" s="6"/>
      <c r="G118" s="6"/>
      <c r="H118" s="5"/>
      <c r="K118" s="23" t="str">
        <f>IF(ISBLANK(C118),"",VLOOKUP(Meldeformular!G118,Intern!A:F,IF(I118="Ja",6,5),FALSE))</f>
        <v/>
      </c>
      <c r="L118" s="23"/>
      <c r="M118" s="79" t="str">
        <f>IF(ISBLANK(C118),"",VLOOKUP(Meldeformular!G118,Intern!A:D,IF(F118="m",3,4),FALSE))</f>
        <v/>
      </c>
      <c r="N118" s="80" t="str">
        <f>IF(ISBLANK(C118),"",VLOOKUP(Meldeformular!G118,Intern!A:H,7,FALSE))</f>
        <v/>
      </c>
      <c r="O118" s="5" t="str">
        <f>IF(ISBLANK(C118),"",VLOOKUP(Meldeformular!G118,Intern!A:H,8,FALSE))</f>
        <v/>
      </c>
      <c r="P118" s="6"/>
      <c r="Q118" s="6"/>
      <c r="R118" s="5"/>
      <c r="S118" s="7"/>
    </row>
    <row r="119" spans="3:19" ht="17.25" customHeight="1" x14ac:dyDescent="0.2">
      <c r="C119" s="5"/>
      <c r="D119" s="5"/>
      <c r="E119" s="5"/>
      <c r="F119" s="6"/>
      <c r="G119" s="6"/>
      <c r="H119" s="5"/>
      <c r="K119" s="23" t="str">
        <f>IF(ISBLANK(C119),"",VLOOKUP(Meldeformular!G119,Intern!A:F,IF(I119="Ja",6,5),FALSE))</f>
        <v/>
      </c>
      <c r="L119" s="23"/>
      <c r="M119" s="79" t="str">
        <f>IF(ISBLANK(C119),"",VLOOKUP(Meldeformular!G119,Intern!A:D,IF(F119="m",3,4),FALSE))</f>
        <v/>
      </c>
      <c r="N119" s="80" t="str">
        <f>IF(ISBLANK(C119),"",VLOOKUP(Meldeformular!G119,Intern!A:H,7,FALSE))</f>
        <v/>
      </c>
      <c r="O119" s="5" t="str">
        <f>IF(ISBLANK(C119),"",VLOOKUP(Meldeformular!G119,Intern!A:H,8,FALSE))</f>
        <v/>
      </c>
      <c r="P119" s="6"/>
      <c r="Q119" s="6"/>
      <c r="R119" s="5"/>
      <c r="S119" s="7"/>
    </row>
    <row r="120" spans="3:19" ht="17.25" customHeight="1" x14ac:dyDescent="0.2">
      <c r="C120" s="5"/>
      <c r="D120" s="5"/>
      <c r="E120" s="5"/>
      <c r="F120" s="6"/>
      <c r="G120" s="6"/>
      <c r="H120" s="5"/>
      <c r="K120" s="23" t="str">
        <f>IF(ISBLANK(C120),"",VLOOKUP(Meldeformular!G120,Intern!A:F,IF(I120="Ja",6,5),FALSE))</f>
        <v/>
      </c>
      <c r="L120" s="23"/>
      <c r="M120" s="79" t="str">
        <f>IF(ISBLANK(C120),"",VLOOKUP(Meldeformular!G120,Intern!A:D,IF(F120="m",3,4),FALSE))</f>
        <v/>
      </c>
      <c r="N120" s="80" t="str">
        <f>IF(ISBLANK(C120),"",VLOOKUP(Meldeformular!G120,Intern!A:H,7,FALSE))</f>
        <v/>
      </c>
      <c r="O120" s="5" t="str">
        <f>IF(ISBLANK(C120),"",VLOOKUP(Meldeformular!G120,Intern!A:H,8,FALSE))</f>
        <v/>
      </c>
    </row>
    <row r="121" spans="3:19" ht="17.25" customHeight="1" x14ac:dyDescent="0.2">
      <c r="C121" s="5"/>
      <c r="D121" s="5"/>
      <c r="E121" s="5"/>
      <c r="F121" s="6"/>
      <c r="G121" s="6"/>
      <c r="H121" s="1"/>
      <c r="K121" s="23" t="str">
        <f>IF(ISBLANK(C121),"",VLOOKUP(Meldeformular!G121,Intern!A:F,IF(I121="Ja",6,5),FALSE))</f>
        <v/>
      </c>
      <c r="L121" s="23"/>
      <c r="M121" s="79" t="str">
        <f>IF(ISBLANK(C121),"",VLOOKUP(Meldeformular!G121,Intern!A:D,IF(F121="m",3,4),FALSE))</f>
        <v/>
      </c>
      <c r="N121" s="80" t="str">
        <f>IF(ISBLANK(C121),"",VLOOKUP(Meldeformular!G121,Intern!A:H,7,FALSE))</f>
        <v/>
      </c>
      <c r="O121" s="5" t="str">
        <f>IF(ISBLANK(C121),"",VLOOKUP(Meldeformular!G121,Intern!A:H,8,FALSE))</f>
        <v/>
      </c>
      <c r="P121" s="6"/>
      <c r="Q121" s="6"/>
      <c r="R121" s="5"/>
      <c r="S121" s="9"/>
    </row>
    <row r="122" spans="3:19" ht="17.25" customHeight="1" x14ac:dyDescent="0.2">
      <c r="C122" s="1"/>
      <c r="D122" s="1"/>
      <c r="E122" s="1"/>
      <c r="F122" s="2"/>
      <c r="G122" s="2"/>
      <c r="H122" s="1"/>
      <c r="K122" s="23" t="str">
        <f>IF(ISBLANK(C122),"",VLOOKUP(Meldeformular!G122,Intern!A:F,IF(I122="Ja",6,5),FALSE))</f>
        <v/>
      </c>
      <c r="L122" s="23"/>
      <c r="M122" s="79" t="str">
        <f>IF(ISBLANK(C122),"",VLOOKUP(Meldeformular!G122,Intern!A:D,IF(F122="m",3,4),FALSE))</f>
        <v/>
      </c>
      <c r="N122" s="80" t="str">
        <f>IF(ISBLANK(C122),"",VLOOKUP(Meldeformular!G122,Intern!A:H,7,FALSE))</f>
        <v/>
      </c>
      <c r="O122" s="5" t="str">
        <f>IF(ISBLANK(C122),"",VLOOKUP(Meldeformular!G122,Intern!A:H,8,FALSE))</f>
        <v/>
      </c>
      <c r="P122" s="2"/>
      <c r="Q122" s="2"/>
      <c r="R122" s="8"/>
      <c r="S122" s="9"/>
    </row>
    <row r="123" spans="3:19" ht="17.25" customHeight="1" x14ac:dyDescent="0.2">
      <c r="C123" s="1"/>
      <c r="D123" s="1"/>
      <c r="E123" s="1"/>
      <c r="F123" s="2"/>
      <c r="G123" s="2"/>
      <c r="H123" s="1"/>
      <c r="K123" s="23" t="str">
        <f>IF(ISBLANK(C123),"",VLOOKUP(Meldeformular!G123,Intern!A:F,IF(I123="Ja",6,5),FALSE))</f>
        <v/>
      </c>
      <c r="L123" s="23"/>
      <c r="M123" s="79" t="str">
        <f>IF(ISBLANK(C123),"",VLOOKUP(Meldeformular!G123,Intern!A:D,IF(F123="m",3,4),FALSE))</f>
        <v/>
      </c>
      <c r="N123" s="80" t="str">
        <f>IF(ISBLANK(C123),"",VLOOKUP(Meldeformular!G123,Intern!A:H,7,FALSE))</f>
        <v/>
      </c>
      <c r="O123" s="5" t="str">
        <f>IF(ISBLANK(C123),"",VLOOKUP(Meldeformular!G123,Intern!A:H,8,FALSE))</f>
        <v/>
      </c>
      <c r="P123" s="2"/>
      <c r="Q123" s="2"/>
      <c r="R123" s="8"/>
      <c r="S123" s="9"/>
    </row>
    <row r="124" spans="3:19" ht="17.25" customHeight="1" x14ac:dyDescent="0.2">
      <c r="C124" s="1"/>
      <c r="D124" s="1"/>
      <c r="E124" s="1"/>
      <c r="F124" s="2"/>
      <c r="G124" s="2"/>
      <c r="H124" s="1"/>
      <c r="K124" s="23" t="str">
        <f>IF(ISBLANK(C124),"",VLOOKUP(Meldeformular!G124,Intern!A:F,IF(I124="Ja",6,5),FALSE))</f>
        <v/>
      </c>
      <c r="L124" s="23"/>
      <c r="M124" s="79" t="str">
        <f>IF(ISBLANK(C124),"",VLOOKUP(Meldeformular!G124,Intern!A:D,IF(F124="m",3,4),FALSE))</f>
        <v/>
      </c>
      <c r="N124" s="80" t="str">
        <f>IF(ISBLANK(C124),"",VLOOKUP(Meldeformular!G124,Intern!A:H,7,FALSE))</f>
        <v/>
      </c>
      <c r="O124" s="5" t="str">
        <f>IF(ISBLANK(C124),"",VLOOKUP(Meldeformular!G124,Intern!A:H,8,FALSE))</f>
        <v/>
      </c>
    </row>
    <row r="125" spans="3:19" ht="17.25" customHeight="1" x14ac:dyDescent="0.2">
      <c r="C125" s="1"/>
      <c r="D125" s="1"/>
      <c r="E125" s="1"/>
      <c r="F125" s="2"/>
      <c r="G125" s="2"/>
      <c r="K125" s="23" t="str">
        <f>IF(ISBLANK(C125),"",VLOOKUP(Meldeformular!G125,Intern!A:F,IF(I125="Ja",6,5),FALSE))</f>
        <v/>
      </c>
      <c r="L125" s="23"/>
      <c r="M125" s="79" t="str">
        <f>IF(ISBLANK(C125),"",VLOOKUP(Meldeformular!G125,Intern!A:D,IF(F125="m",3,4),FALSE))</f>
        <v/>
      </c>
      <c r="N125" s="80" t="str">
        <f>IF(ISBLANK(C125),"",VLOOKUP(Meldeformular!G125,Intern!A:H,7,FALSE))</f>
        <v/>
      </c>
      <c r="O125" s="5" t="str">
        <f>IF(ISBLANK(C125),"",VLOOKUP(Meldeformular!G125,Intern!A:H,8,FALSE))</f>
        <v/>
      </c>
    </row>
    <row r="126" spans="3:19" ht="17.25" customHeight="1" x14ac:dyDescent="0.2">
      <c r="K126" s="23" t="str">
        <f>IF(ISBLANK(C126),"",VLOOKUP(Meldeformular!G126,Intern!A:F,IF(I126="Ja",6,5),FALSE))</f>
        <v/>
      </c>
      <c r="L126" s="23"/>
      <c r="M126" s="79" t="str">
        <f>IF(ISBLANK(C126),"",VLOOKUP(Meldeformular!G126,Intern!A:D,IF(F126="m",3,4),FALSE))</f>
        <v/>
      </c>
      <c r="N126" s="80" t="str">
        <f>IF(ISBLANK(C126),"",VLOOKUP(Meldeformular!G126,Intern!A:H,7,FALSE))</f>
        <v/>
      </c>
      <c r="O126" s="5" t="str">
        <f>IF(ISBLANK(C126),"",VLOOKUP(Meldeformular!G126,Intern!A:H,8,FALSE))</f>
        <v/>
      </c>
    </row>
    <row r="127" spans="3:19" ht="17.25" customHeight="1" x14ac:dyDescent="0.2">
      <c r="K127" s="23" t="str">
        <f>IF(ISBLANK(C127),"",VLOOKUP(Meldeformular!G127,Intern!A:F,IF(I127="Ja",6,5),FALSE))</f>
        <v/>
      </c>
      <c r="L127" s="23"/>
      <c r="M127" s="79" t="str">
        <f>IF(ISBLANK(C127),"",VLOOKUP(Meldeformular!G127,Intern!A:D,IF(F127="m",3,4),FALSE))</f>
        <v/>
      </c>
      <c r="N127" s="80" t="str">
        <f>IF(ISBLANK(C127),"",VLOOKUP(Meldeformular!G127,Intern!A:H,7,FALSE))</f>
        <v/>
      </c>
      <c r="O127" s="5" t="str">
        <f>IF(ISBLANK(C127),"",VLOOKUP(Meldeformular!G127,Intern!A:H,8,FALSE))</f>
        <v/>
      </c>
    </row>
    <row r="128" spans="3:19" ht="17.25" customHeight="1" x14ac:dyDescent="0.2">
      <c r="K128" s="23" t="str">
        <f>IF(ISBLANK(C128),"",VLOOKUP(Meldeformular!G128,Intern!A:F,IF(I128="Ja",6,5),FALSE))</f>
        <v/>
      </c>
      <c r="L128" s="23"/>
      <c r="M128" s="79" t="str">
        <f>IF(ISBLANK(C128),"",VLOOKUP(Meldeformular!G128,Intern!A:D,IF(F128="m",3,4),FALSE))</f>
        <v/>
      </c>
      <c r="N128" s="80" t="str">
        <f>IF(ISBLANK(C128),"",VLOOKUP(Meldeformular!G128,Intern!A:H,7,FALSE))</f>
        <v/>
      </c>
      <c r="O128" s="5" t="str">
        <f>IF(ISBLANK(C128),"",VLOOKUP(Meldeformular!G128,Intern!A:H,8,FALSE))</f>
        <v/>
      </c>
    </row>
    <row r="129" spans="11:15" ht="17.25" customHeight="1" x14ac:dyDescent="0.2">
      <c r="K129" s="23" t="str">
        <f>IF(ISBLANK(C129),"",VLOOKUP(Meldeformular!G129,Intern!A:F,IF(I129="Ja",6,5),FALSE))</f>
        <v/>
      </c>
      <c r="L129" s="23"/>
      <c r="M129" s="79" t="str">
        <f>IF(ISBLANK(C129),"",VLOOKUP(Meldeformular!G129,Intern!A:D,IF(F129="m",3,4),FALSE))</f>
        <v/>
      </c>
      <c r="N129" s="80" t="str">
        <f>IF(ISBLANK(C129),"",VLOOKUP(Meldeformular!G129,Intern!A:H,7,FALSE))</f>
        <v/>
      </c>
      <c r="O129" s="5" t="str">
        <f>IF(ISBLANK(C129),"",VLOOKUP(Meldeformular!G129,Intern!A:H,8,FALSE))</f>
        <v/>
      </c>
    </row>
    <row r="130" spans="11:15" ht="17.25" customHeight="1" x14ac:dyDescent="0.2">
      <c r="K130" s="23" t="str">
        <f>IF(ISBLANK(C130),"",VLOOKUP(Meldeformular!G130,Intern!A:F,IF(I130="Ja",6,5),FALSE))</f>
        <v/>
      </c>
      <c r="L130" s="23"/>
      <c r="M130" s="79" t="str">
        <f>IF(ISBLANK(C130),"",VLOOKUP(Meldeformular!G130,Intern!A:D,IF(F130="m",3,4),FALSE))</f>
        <v/>
      </c>
      <c r="N130" s="80" t="str">
        <f>IF(ISBLANK(C130),"",VLOOKUP(Meldeformular!G130,Intern!A:H,7,FALSE))</f>
        <v/>
      </c>
      <c r="O130" s="5" t="str">
        <f>IF(ISBLANK(C130),"",VLOOKUP(Meldeformular!G130,Intern!A:H,8,FALSE))</f>
        <v/>
      </c>
    </row>
    <row r="131" spans="11:15" ht="17.25" customHeight="1" x14ac:dyDescent="0.2">
      <c r="K131" s="23" t="str">
        <f>IF(ISBLANK(C131),"",VLOOKUP(Meldeformular!G131,Intern!A:F,IF(I131="Ja",6,5),FALSE))</f>
        <v/>
      </c>
      <c r="L131" s="23"/>
      <c r="M131" s="79" t="str">
        <f>IF(ISBLANK(C131),"",VLOOKUP(Meldeformular!G131,Intern!A:D,IF(F131="m",3,4),FALSE))</f>
        <v/>
      </c>
      <c r="N131" s="80" t="str">
        <f>IF(ISBLANK(C131),"",VLOOKUP(Meldeformular!G131,Intern!A:H,7,FALSE))</f>
        <v/>
      </c>
      <c r="O131" s="5" t="str">
        <f>IF(ISBLANK(C131),"",VLOOKUP(Meldeformular!G131,Intern!A:H,8,FALSE))</f>
        <v/>
      </c>
    </row>
    <row r="132" spans="11:15" ht="17.25" customHeight="1" x14ac:dyDescent="0.2">
      <c r="K132" s="23" t="str">
        <f>IF(ISBLANK(C132),"",VLOOKUP(Meldeformular!G132,Intern!A:F,IF(I132="Ja",6,5),FALSE))</f>
        <v/>
      </c>
      <c r="L132" s="23"/>
      <c r="M132" s="79" t="str">
        <f>IF(ISBLANK(C132),"",VLOOKUP(Meldeformular!G132,Intern!A:D,IF(F132="m",3,4),FALSE))</f>
        <v/>
      </c>
      <c r="N132" s="80" t="str">
        <f>IF(ISBLANK(C132),"",VLOOKUP(Meldeformular!G132,Intern!A:H,7,FALSE))</f>
        <v/>
      </c>
      <c r="O132" s="5" t="str">
        <f>IF(ISBLANK(C132),"",VLOOKUP(Meldeformular!G132,Intern!A:H,8,FALSE))</f>
        <v/>
      </c>
    </row>
    <row r="133" spans="11:15" ht="17.25" customHeight="1" x14ac:dyDescent="0.2">
      <c r="K133" s="23" t="str">
        <f>IF(ISBLANK(C133),"",VLOOKUP(Meldeformular!G133,Intern!A:F,IF(I133="Ja",6,5),FALSE))</f>
        <v/>
      </c>
      <c r="L133" s="23"/>
      <c r="M133" s="79" t="str">
        <f>IF(ISBLANK(C133),"",VLOOKUP(Meldeformular!G133,Intern!A:D,IF(F133="m",3,4),FALSE))</f>
        <v/>
      </c>
      <c r="N133" s="80" t="str">
        <f>IF(ISBLANK(C133),"",VLOOKUP(Meldeformular!G133,Intern!A:H,7,FALSE))</f>
        <v/>
      </c>
      <c r="O133" s="5" t="str">
        <f>IF(ISBLANK(C133),"",VLOOKUP(Meldeformular!G133,Intern!A:H,8,FALSE))</f>
        <v/>
      </c>
    </row>
    <row r="134" spans="11:15" ht="17.25" customHeight="1" x14ac:dyDescent="0.2">
      <c r="K134" s="23" t="str">
        <f>IF(ISBLANK(C134),"",VLOOKUP(Meldeformular!G134,Intern!A:F,IF(I134="Ja",6,5),FALSE))</f>
        <v/>
      </c>
      <c r="L134" s="23"/>
      <c r="M134" s="79" t="str">
        <f>IF(ISBLANK(C134),"",VLOOKUP(Meldeformular!G134,Intern!A:D,IF(F134="m",3,4),FALSE))</f>
        <v/>
      </c>
      <c r="N134" s="80" t="str">
        <f>IF(ISBLANK(C134),"",VLOOKUP(Meldeformular!G134,Intern!A:H,7,FALSE))</f>
        <v/>
      </c>
      <c r="O134" s="5" t="str">
        <f>IF(ISBLANK(C134),"",VLOOKUP(Meldeformular!G134,Intern!A:H,8,FALSE))</f>
        <v/>
      </c>
    </row>
    <row r="135" spans="11:15" ht="17.25" customHeight="1" x14ac:dyDescent="0.2">
      <c r="K135" s="23" t="str">
        <f>IF(ISBLANK(C135),"",VLOOKUP(Meldeformular!G135,Intern!A:F,IF(I135="Ja",6,5),FALSE))</f>
        <v/>
      </c>
      <c r="L135" s="23"/>
      <c r="M135" s="79" t="str">
        <f>IF(ISBLANK(C135),"",VLOOKUP(Meldeformular!G135,Intern!A:D,IF(F135="m",3,4),FALSE))</f>
        <v/>
      </c>
      <c r="N135" s="80" t="str">
        <f>IF(ISBLANK(C135),"",VLOOKUP(Meldeformular!G135,Intern!A:H,7,FALSE))</f>
        <v/>
      </c>
      <c r="O135" s="5" t="str">
        <f>IF(ISBLANK(C135),"",VLOOKUP(Meldeformular!G135,Intern!A:H,8,FALSE))</f>
        <v/>
      </c>
    </row>
    <row r="136" spans="11:15" ht="17.25" customHeight="1" x14ac:dyDescent="0.2">
      <c r="K136" s="23" t="str">
        <f>IF(ISBLANK(C136),"",VLOOKUP(Meldeformular!G136,Intern!A:F,IF(I136="Ja",6,5),FALSE))</f>
        <v/>
      </c>
      <c r="L136" s="23"/>
      <c r="M136" s="79" t="str">
        <f>IF(ISBLANK(C136),"",VLOOKUP(Meldeformular!G136,Intern!A:D,IF(F136="m",3,4),FALSE))</f>
        <v/>
      </c>
      <c r="N136" s="80" t="str">
        <f>IF(ISBLANK(C136),"",VLOOKUP(Meldeformular!G136,Intern!A:H,7,FALSE))</f>
        <v/>
      </c>
      <c r="O136" s="5" t="str">
        <f>IF(ISBLANK(C136),"",VLOOKUP(Meldeformular!G136,Intern!A:H,8,FALSE))</f>
        <v/>
      </c>
    </row>
    <row r="137" spans="11:15" ht="17.25" customHeight="1" x14ac:dyDescent="0.2">
      <c r="K137" s="23" t="str">
        <f>IF(ISBLANK(C137),"",VLOOKUP(Meldeformular!G137,Intern!A:F,IF(I137="Ja",6,5),FALSE))</f>
        <v/>
      </c>
      <c r="L137" s="23"/>
      <c r="M137" s="79" t="str">
        <f>IF(ISBLANK(C137),"",VLOOKUP(Meldeformular!G137,Intern!A:D,IF(F137="m",3,4),FALSE))</f>
        <v/>
      </c>
      <c r="N137" s="80" t="str">
        <f>IF(ISBLANK(C137),"",VLOOKUP(Meldeformular!G137,Intern!A:H,7,FALSE))</f>
        <v/>
      </c>
      <c r="O137" s="5" t="str">
        <f>IF(ISBLANK(C137),"",VLOOKUP(Meldeformular!G137,Intern!A:H,8,FALSE))</f>
        <v/>
      </c>
    </row>
    <row r="138" spans="11:15" ht="17.25" customHeight="1" x14ac:dyDescent="0.2">
      <c r="K138" s="23" t="str">
        <f>IF(ISBLANK(C138),"",VLOOKUP(Meldeformular!G138,Intern!A:F,IF(I138="Ja",6,5),FALSE))</f>
        <v/>
      </c>
      <c r="L138" s="23"/>
      <c r="M138" s="79" t="str">
        <f>IF(ISBLANK(C138),"",VLOOKUP(Meldeformular!G138,Intern!A:D,IF(F138="m",3,4),FALSE))</f>
        <v/>
      </c>
      <c r="N138" s="80" t="str">
        <f>IF(ISBLANK(C138),"",VLOOKUP(Meldeformular!G138,Intern!A:H,7,FALSE))</f>
        <v/>
      </c>
      <c r="O138" s="5" t="str">
        <f>IF(ISBLANK(C138),"",VLOOKUP(Meldeformular!G138,Intern!A:H,8,FALSE))</f>
        <v/>
      </c>
    </row>
    <row r="139" spans="11:15" ht="17.25" customHeight="1" x14ac:dyDescent="0.2">
      <c r="K139" s="23" t="str">
        <f>IF(ISBLANK(C139),"",VLOOKUP(Meldeformular!G139,Intern!A:F,IF(I139="Ja",6,5),FALSE))</f>
        <v/>
      </c>
      <c r="L139" s="23"/>
      <c r="M139" s="79" t="str">
        <f>IF(ISBLANK(C139),"",VLOOKUP(Meldeformular!G139,Intern!A:D,IF(F139="m",3,4),FALSE))</f>
        <v/>
      </c>
      <c r="N139" s="80" t="str">
        <f>IF(ISBLANK(C139),"",VLOOKUP(Meldeformular!G139,Intern!A:H,7,FALSE))</f>
        <v/>
      </c>
      <c r="O139" s="5" t="str">
        <f>IF(ISBLANK(C139),"",VLOOKUP(Meldeformular!G139,Intern!A:H,8,FALSE))</f>
        <v/>
      </c>
    </row>
    <row r="140" spans="11:15" ht="17.25" customHeight="1" x14ac:dyDescent="0.2">
      <c r="K140" s="23" t="str">
        <f>IF(ISBLANK(C140),"",VLOOKUP(Meldeformular!G140,Intern!A:F,IF(I140="Ja",6,5),FALSE))</f>
        <v/>
      </c>
      <c r="L140" s="23"/>
      <c r="M140" s="79" t="str">
        <f>IF(ISBLANK(C140),"",VLOOKUP(Meldeformular!G140,Intern!A:D,IF(F140="m",3,4),FALSE))</f>
        <v/>
      </c>
      <c r="N140" s="80" t="str">
        <f>IF(ISBLANK(C140),"",VLOOKUP(Meldeformular!G140,Intern!A:H,7,FALSE))</f>
        <v/>
      </c>
      <c r="O140" s="5" t="str">
        <f>IF(ISBLANK(C140),"",VLOOKUP(Meldeformular!G140,Intern!A:H,8,FALSE))</f>
        <v/>
      </c>
    </row>
    <row r="141" spans="11:15" ht="17.25" customHeight="1" x14ac:dyDescent="0.2">
      <c r="K141" s="23" t="str">
        <f>IF(ISBLANK(C141),"",VLOOKUP(Meldeformular!G141,Intern!A:F,IF(I141="Ja",6,5),FALSE))</f>
        <v/>
      </c>
      <c r="L141" s="23"/>
      <c r="M141" s="79" t="str">
        <f>IF(ISBLANK(C141),"",VLOOKUP(Meldeformular!G141,Intern!A:D,IF(F141="m",3,4),FALSE))</f>
        <v/>
      </c>
      <c r="N141" s="80" t="str">
        <f>IF(ISBLANK(C141),"",VLOOKUP(Meldeformular!G141,Intern!A:H,7,FALSE))</f>
        <v/>
      </c>
      <c r="O141" s="5" t="str">
        <f>IF(ISBLANK(C141),"",VLOOKUP(Meldeformular!G141,Intern!A:H,8,FALSE))</f>
        <v/>
      </c>
    </row>
    <row r="142" spans="11:15" ht="17.25" customHeight="1" x14ac:dyDescent="0.2">
      <c r="K142" s="23" t="str">
        <f>IF(ISBLANK(C142),"",VLOOKUP(Meldeformular!G142,Intern!A:F,IF(I142="Ja",6,5),FALSE))</f>
        <v/>
      </c>
      <c r="L142" s="23"/>
      <c r="M142" s="79" t="str">
        <f>IF(ISBLANK(C142),"",VLOOKUP(Meldeformular!G142,Intern!A:D,IF(F142="m",3,4),FALSE))</f>
        <v/>
      </c>
      <c r="N142" s="80" t="str">
        <f>IF(ISBLANK(C142),"",VLOOKUP(Meldeformular!G142,Intern!A:H,7,FALSE))</f>
        <v/>
      </c>
      <c r="O142" s="5" t="str">
        <f>IF(ISBLANK(C142),"",VLOOKUP(Meldeformular!G142,Intern!A:H,8,FALSE))</f>
        <v/>
      </c>
    </row>
    <row r="143" spans="11:15" ht="17.25" customHeight="1" x14ac:dyDescent="0.2">
      <c r="K143" s="23" t="str">
        <f>IF(ISBLANK(C143),"",VLOOKUP(Meldeformular!G143,Intern!A:F,IF(I143="Ja",6,5),FALSE))</f>
        <v/>
      </c>
      <c r="L143" s="23"/>
      <c r="M143" s="79" t="str">
        <f>IF(ISBLANK(C143),"",VLOOKUP(Meldeformular!G143,Intern!A:D,IF(F143="m",3,4),FALSE))</f>
        <v/>
      </c>
      <c r="N143" s="80" t="str">
        <f>IF(ISBLANK(C143),"",VLOOKUP(Meldeformular!G143,Intern!A:H,7,FALSE))</f>
        <v/>
      </c>
      <c r="O143" s="5" t="str">
        <f>IF(ISBLANK(C143),"",VLOOKUP(Meldeformular!G143,Intern!A:H,8,FALSE))</f>
        <v/>
      </c>
    </row>
    <row r="144" spans="11:15" ht="17.25" customHeight="1" x14ac:dyDescent="0.2">
      <c r="K144" s="23" t="str">
        <f>IF(ISBLANK(C144),"",VLOOKUP(Meldeformular!G144,Intern!A:F,IF(I144="Ja",6,5),FALSE))</f>
        <v/>
      </c>
      <c r="L144" s="23"/>
      <c r="M144" s="79" t="str">
        <f>IF(ISBLANK(C144),"",VLOOKUP(Meldeformular!G144,Intern!A:D,IF(F144="m",3,4),FALSE))</f>
        <v/>
      </c>
      <c r="N144" s="80" t="str">
        <f>IF(ISBLANK(C144),"",VLOOKUP(Meldeformular!G144,Intern!A:H,7,FALSE))</f>
        <v/>
      </c>
      <c r="O144" s="5" t="str">
        <f>IF(ISBLANK(C144),"",VLOOKUP(Meldeformular!G144,Intern!A:H,8,FALSE))</f>
        <v/>
      </c>
    </row>
    <row r="145" spans="11:15" ht="17.25" customHeight="1" x14ac:dyDescent="0.2">
      <c r="K145" s="23" t="str">
        <f>IF(ISBLANK(C145),"",VLOOKUP(Meldeformular!G145,Intern!A:F,IF(I145="Ja",6,5),FALSE))</f>
        <v/>
      </c>
      <c r="L145" s="23"/>
      <c r="M145" s="79" t="str">
        <f>IF(ISBLANK(C145),"",VLOOKUP(Meldeformular!G145,Intern!A:D,IF(F145="m",3,4),FALSE))</f>
        <v/>
      </c>
      <c r="N145" s="80" t="str">
        <f>IF(ISBLANK(C145),"",VLOOKUP(Meldeformular!G145,Intern!A:H,7,FALSE))</f>
        <v/>
      </c>
      <c r="O145" s="5" t="str">
        <f>IF(ISBLANK(C145),"",VLOOKUP(Meldeformular!G145,Intern!A:H,8,FALSE))</f>
        <v/>
      </c>
    </row>
    <row r="146" spans="11:15" ht="17.25" customHeight="1" x14ac:dyDescent="0.2">
      <c r="K146" s="23" t="str">
        <f>IF(ISBLANK(C146),"",VLOOKUP(Meldeformular!G146,Intern!A:F,IF(I146="Ja",6,5),FALSE))</f>
        <v/>
      </c>
      <c r="L146" s="23"/>
      <c r="M146" s="79" t="str">
        <f>IF(ISBLANK(C146),"",VLOOKUP(Meldeformular!G146,Intern!A:D,IF(F146="m",3,4),FALSE))</f>
        <v/>
      </c>
      <c r="N146" s="80" t="str">
        <f>IF(ISBLANK(C146),"",VLOOKUP(Meldeformular!G146,Intern!A:H,7,FALSE))</f>
        <v/>
      </c>
      <c r="O146" s="5" t="str">
        <f>IF(ISBLANK(C146),"",VLOOKUP(Meldeformular!G146,Intern!A:H,8,FALSE))</f>
        <v/>
      </c>
    </row>
    <row r="147" spans="11:15" ht="17.25" customHeight="1" x14ac:dyDescent="0.2">
      <c r="K147" s="23" t="str">
        <f>IF(ISBLANK(C147),"",VLOOKUP(Meldeformular!G147,Intern!A:F,IF(I147="Ja",6,5),FALSE))</f>
        <v/>
      </c>
      <c r="L147" s="23"/>
      <c r="M147" s="79" t="str">
        <f>IF(ISBLANK(C147),"",VLOOKUP(Meldeformular!G147,Intern!A:D,IF(F147="m",3,4),FALSE))</f>
        <v/>
      </c>
      <c r="N147" s="80" t="str">
        <f>IF(ISBLANK(C147),"",VLOOKUP(Meldeformular!G147,Intern!A:H,7,FALSE))</f>
        <v/>
      </c>
      <c r="O147" s="5" t="str">
        <f>IF(ISBLANK(C147),"",VLOOKUP(Meldeformular!G147,Intern!A:H,8,FALSE))</f>
        <v/>
      </c>
    </row>
    <row r="148" spans="11:15" ht="17.25" customHeight="1" x14ac:dyDescent="0.2">
      <c r="K148" s="23" t="str">
        <f>IF(ISBLANK(C148),"",VLOOKUP(Meldeformular!G148,Intern!A:F,IF(I148="Ja",6,5),FALSE))</f>
        <v/>
      </c>
      <c r="L148" s="23"/>
      <c r="M148" s="79" t="str">
        <f>IF(ISBLANK(C148),"",VLOOKUP(Meldeformular!G148,Intern!A:D,IF(F148="m",3,4),FALSE))</f>
        <v/>
      </c>
      <c r="N148" s="80" t="str">
        <f>IF(ISBLANK(C148),"",VLOOKUP(Meldeformular!G148,Intern!A:H,7,FALSE))</f>
        <v/>
      </c>
      <c r="O148" s="5" t="str">
        <f>IF(ISBLANK(C148),"",VLOOKUP(Meldeformular!G148,Intern!A:H,8,FALSE))</f>
        <v/>
      </c>
    </row>
    <row r="149" spans="11:15" ht="17.25" customHeight="1" x14ac:dyDescent="0.2">
      <c r="K149" s="23" t="str">
        <f>IF(ISBLANK(C149),"",VLOOKUP(Meldeformular!G149,Intern!A:F,IF(I149="Ja",6,5),FALSE))</f>
        <v/>
      </c>
      <c r="L149" s="23"/>
      <c r="M149" s="79" t="str">
        <f>IF(ISBLANK(C149),"",VLOOKUP(Meldeformular!G149,Intern!A:D,IF(F149="m",3,4),FALSE))</f>
        <v/>
      </c>
      <c r="N149" s="80" t="str">
        <f>IF(ISBLANK(C149),"",VLOOKUP(Meldeformular!G149,Intern!A:H,7,FALSE))</f>
        <v/>
      </c>
      <c r="O149" s="5" t="str">
        <f>IF(ISBLANK(C149),"",VLOOKUP(Meldeformular!G149,Intern!A:H,8,FALSE))</f>
        <v/>
      </c>
    </row>
    <row r="150" spans="11:15" ht="17.25" customHeight="1" x14ac:dyDescent="0.2">
      <c r="K150" s="23" t="str">
        <f>IF(ISBLANK(C150),"",VLOOKUP(Meldeformular!G150,Intern!A:F,IF(I150="Ja",6,5),FALSE))</f>
        <v/>
      </c>
      <c r="L150" s="23"/>
      <c r="M150" s="79" t="str">
        <f>IF(ISBLANK(C150),"",VLOOKUP(Meldeformular!G150,Intern!A:D,IF(F150="m",3,4),FALSE))</f>
        <v/>
      </c>
      <c r="N150" s="80" t="str">
        <f>IF(ISBLANK(C150),"",VLOOKUP(Meldeformular!G150,Intern!A:H,7,FALSE))</f>
        <v/>
      </c>
      <c r="O150" s="5" t="str">
        <f>IF(ISBLANK(C150),"",VLOOKUP(Meldeformular!G150,Intern!A:H,8,FALSE))</f>
        <v/>
      </c>
    </row>
    <row r="151" spans="11:15" ht="17.25" customHeight="1" x14ac:dyDescent="0.2">
      <c r="K151" s="23" t="str">
        <f>IF(ISBLANK(C151),"",VLOOKUP(Meldeformular!G151,Intern!A:F,IF(I151="Ja",6,5),FALSE))</f>
        <v/>
      </c>
      <c r="L151" s="23"/>
      <c r="M151" s="79" t="str">
        <f>IF(ISBLANK(C151),"",VLOOKUP(Meldeformular!G151,Intern!A:D,IF(F151="m",3,4),FALSE))</f>
        <v/>
      </c>
      <c r="N151" s="80" t="str">
        <f>IF(ISBLANK(C151),"",VLOOKUP(Meldeformular!G151,Intern!A:H,7,FALSE))</f>
        <v/>
      </c>
      <c r="O151" s="5" t="str">
        <f>IF(ISBLANK(C151),"",VLOOKUP(Meldeformular!G151,Intern!A:H,8,FALSE))</f>
        <v/>
      </c>
    </row>
    <row r="152" spans="11:15" ht="17.25" customHeight="1" x14ac:dyDescent="0.2">
      <c r="K152" s="23" t="str">
        <f>IF(ISBLANK(C152),"",VLOOKUP(Meldeformular!G152,Intern!A:F,IF(I152="Ja",6,5),FALSE))</f>
        <v/>
      </c>
      <c r="L152" s="23"/>
      <c r="M152" s="79" t="str">
        <f>IF(ISBLANK(C152),"",VLOOKUP(Meldeformular!G152,Intern!A:D,IF(F152="m",3,4),FALSE))</f>
        <v/>
      </c>
      <c r="N152" s="80" t="str">
        <f>IF(ISBLANK(C152),"",VLOOKUP(Meldeformular!G152,Intern!A:H,7,FALSE))</f>
        <v/>
      </c>
      <c r="O152" s="5" t="str">
        <f>IF(ISBLANK(C152),"",VLOOKUP(Meldeformular!G152,Intern!A:H,8,FALSE))</f>
        <v/>
      </c>
    </row>
    <row r="153" spans="11:15" ht="17.25" customHeight="1" x14ac:dyDescent="0.2">
      <c r="K153" s="23" t="str">
        <f>IF(ISBLANK(C153),"",VLOOKUP(Meldeformular!G153,Intern!A:F,IF(I153="Ja",6,5),FALSE))</f>
        <v/>
      </c>
      <c r="L153" s="23"/>
      <c r="M153" s="79" t="str">
        <f>IF(ISBLANK(C153),"",VLOOKUP(Meldeformular!G153,Intern!A:D,IF(F153="m",3,4),FALSE))</f>
        <v/>
      </c>
      <c r="N153" s="80" t="str">
        <f>IF(ISBLANK(C153),"",VLOOKUP(Meldeformular!G153,Intern!A:H,7,FALSE))</f>
        <v/>
      </c>
      <c r="O153" s="5" t="str">
        <f>IF(ISBLANK(C153),"",VLOOKUP(Meldeformular!G153,Intern!A:H,8,FALSE))</f>
        <v/>
      </c>
    </row>
    <row r="154" spans="11:15" ht="17.25" customHeight="1" x14ac:dyDescent="0.2">
      <c r="K154" s="23" t="str">
        <f>IF(ISBLANK(C154),"",VLOOKUP(Meldeformular!G154,Intern!A:F,IF(I154="Ja",6,5),FALSE))</f>
        <v/>
      </c>
      <c r="L154" s="23"/>
      <c r="M154" s="79" t="str">
        <f>IF(ISBLANK(C154),"",VLOOKUP(Meldeformular!G154,Intern!A:D,IF(F154="m",3,4),FALSE))</f>
        <v/>
      </c>
      <c r="N154" s="80" t="str">
        <f>IF(ISBLANK(C154),"",VLOOKUP(Meldeformular!G154,Intern!A:H,7,FALSE))</f>
        <v/>
      </c>
      <c r="O154" s="5" t="str">
        <f>IF(ISBLANK(C154),"",VLOOKUP(Meldeformular!G154,Intern!A:H,8,FALSE))</f>
        <v/>
      </c>
    </row>
    <row r="155" spans="11:15" ht="17.25" customHeight="1" x14ac:dyDescent="0.2">
      <c r="K155" s="23" t="str">
        <f>IF(ISBLANK(C155),"",VLOOKUP(Meldeformular!G155,Intern!A:F,IF(I155="Ja",6,5),FALSE))</f>
        <v/>
      </c>
      <c r="L155" s="23"/>
      <c r="M155" s="79" t="str">
        <f>IF(ISBLANK(C155),"",VLOOKUP(Meldeformular!G155,Intern!A:D,IF(F155="m",3,4),FALSE))</f>
        <v/>
      </c>
      <c r="N155" s="80" t="str">
        <f>IF(ISBLANK(C155),"",VLOOKUP(Meldeformular!G155,Intern!A:H,7,FALSE))</f>
        <v/>
      </c>
      <c r="O155" s="5" t="str">
        <f>IF(ISBLANK(C155),"",VLOOKUP(Meldeformular!G155,Intern!A:H,8,FALSE))</f>
        <v/>
      </c>
    </row>
    <row r="156" spans="11:15" ht="17.25" customHeight="1" x14ac:dyDescent="0.2">
      <c r="K156" s="23" t="str">
        <f>IF(ISBLANK(C156),"",VLOOKUP(Meldeformular!G156,Intern!A:F,IF(I156="Ja",6,5),FALSE))</f>
        <v/>
      </c>
      <c r="L156" s="23"/>
      <c r="M156" s="79" t="str">
        <f>IF(ISBLANK(C156),"",VLOOKUP(Meldeformular!G156,Intern!A:D,IF(F156="m",3,4),FALSE))</f>
        <v/>
      </c>
      <c r="N156" s="80" t="str">
        <f>IF(ISBLANK(C156),"",VLOOKUP(Meldeformular!G156,Intern!A:H,7,FALSE))</f>
        <v/>
      </c>
      <c r="O156" s="5" t="str">
        <f>IF(ISBLANK(C156),"",VLOOKUP(Meldeformular!G156,Intern!A:H,8,FALSE))</f>
        <v/>
      </c>
    </row>
    <row r="157" spans="11:15" ht="17.25" customHeight="1" x14ac:dyDescent="0.2">
      <c r="K157" s="23" t="str">
        <f>IF(ISBLANK(C157),"",VLOOKUP(Meldeformular!G157,Intern!A:F,IF(I157="Ja",6,5),FALSE))</f>
        <v/>
      </c>
      <c r="L157" s="23"/>
      <c r="M157" s="79" t="str">
        <f>IF(ISBLANK(C157),"",VLOOKUP(Meldeformular!G157,Intern!A:D,IF(F157="m",3,4),FALSE))</f>
        <v/>
      </c>
      <c r="N157" s="80" t="str">
        <f>IF(ISBLANK(C157),"",VLOOKUP(Meldeformular!G157,Intern!A:H,7,FALSE))</f>
        <v/>
      </c>
      <c r="O157" s="5" t="str">
        <f>IF(ISBLANK(C157),"",VLOOKUP(Meldeformular!G157,Intern!A:H,8,FALSE))</f>
        <v/>
      </c>
    </row>
    <row r="158" spans="11:15" ht="17.25" customHeight="1" x14ac:dyDescent="0.2">
      <c r="K158" s="23" t="str">
        <f>IF(ISBLANK(C158),"",VLOOKUP(Meldeformular!G158,Intern!A:F,IF(I158="Ja",6,5),FALSE))</f>
        <v/>
      </c>
      <c r="L158" s="23"/>
      <c r="M158" s="79" t="str">
        <f>IF(ISBLANK(C158),"",VLOOKUP(Meldeformular!G158,Intern!A:D,IF(F158="m",3,4),FALSE))</f>
        <v/>
      </c>
      <c r="N158" s="80" t="str">
        <f>IF(ISBLANK(C158),"",VLOOKUP(Meldeformular!G158,Intern!A:H,7,FALSE))</f>
        <v/>
      </c>
      <c r="O158" s="5" t="str">
        <f>IF(ISBLANK(C158),"",VLOOKUP(Meldeformular!G158,Intern!A:H,8,FALSE))</f>
        <v/>
      </c>
    </row>
    <row r="159" spans="11:15" ht="17.25" customHeight="1" x14ac:dyDescent="0.2">
      <c r="K159" s="23" t="str">
        <f>IF(ISBLANK(C159),"",VLOOKUP(Meldeformular!G159,Intern!A:F,IF(I159="Ja",6,5),FALSE))</f>
        <v/>
      </c>
      <c r="L159" s="23"/>
      <c r="M159" s="79" t="str">
        <f>IF(ISBLANK(C159),"",VLOOKUP(Meldeformular!G159,Intern!A:D,IF(F159="m",3,4),FALSE))</f>
        <v/>
      </c>
      <c r="N159" s="80" t="str">
        <f>IF(ISBLANK(C159),"",VLOOKUP(Meldeformular!G159,Intern!A:H,7,FALSE))</f>
        <v/>
      </c>
      <c r="O159" s="5" t="str">
        <f>IF(ISBLANK(C159),"",VLOOKUP(Meldeformular!G159,Intern!A:H,8,FALSE))</f>
        <v/>
      </c>
    </row>
    <row r="160" spans="11:15" ht="17.25" customHeight="1" x14ac:dyDescent="0.2">
      <c r="K160" s="23" t="str">
        <f>IF(ISBLANK(C160),"",VLOOKUP(Meldeformular!G160,Intern!A:F,IF(I160="Ja",6,5),FALSE))</f>
        <v/>
      </c>
      <c r="L160" s="23"/>
      <c r="M160" s="79" t="str">
        <f>IF(ISBLANK(C160),"",VLOOKUP(Meldeformular!G160,Intern!A:D,IF(F160="m",3,4),FALSE))</f>
        <v/>
      </c>
      <c r="N160" s="80" t="str">
        <f>IF(ISBLANK(C160),"",VLOOKUP(Meldeformular!G160,Intern!A:H,7,FALSE))</f>
        <v/>
      </c>
      <c r="O160" s="5" t="str">
        <f>IF(ISBLANK(C160),"",VLOOKUP(Meldeformular!G160,Intern!A:H,8,FALSE))</f>
        <v/>
      </c>
    </row>
    <row r="161" spans="11:15" ht="17.25" customHeight="1" x14ac:dyDescent="0.2">
      <c r="K161" s="23" t="str">
        <f>IF(ISBLANK(C161),"",VLOOKUP(Meldeformular!G161,Intern!A:F,IF(I161="Ja",6,5),FALSE))</f>
        <v/>
      </c>
      <c r="L161" s="23"/>
      <c r="M161" s="79" t="str">
        <f>IF(ISBLANK(C161),"",VLOOKUP(Meldeformular!G161,Intern!A:D,IF(F161="m",3,4),FALSE))</f>
        <v/>
      </c>
      <c r="N161" s="80" t="str">
        <f>IF(ISBLANK(C161),"",VLOOKUP(Meldeformular!G161,Intern!A:H,7,FALSE))</f>
        <v/>
      </c>
      <c r="O161" s="5" t="str">
        <f>IF(ISBLANK(C161),"",VLOOKUP(Meldeformular!G161,Intern!A:H,8,FALSE))</f>
        <v/>
      </c>
    </row>
    <row r="162" spans="11:15" ht="17.25" customHeight="1" x14ac:dyDescent="0.2">
      <c r="K162" s="23" t="str">
        <f>IF(ISBLANK(C162),"",VLOOKUP(Meldeformular!G162,Intern!A:F,IF(I162="Ja",6,5),FALSE))</f>
        <v/>
      </c>
      <c r="L162" s="23"/>
      <c r="M162" s="79" t="str">
        <f>IF(ISBLANK(C162),"",VLOOKUP(Meldeformular!G162,Intern!A:D,IF(F162="m",3,4),FALSE))</f>
        <v/>
      </c>
      <c r="N162" s="80" t="str">
        <f>IF(ISBLANK(C162),"",VLOOKUP(Meldeformular!G162,Intern!A:H,7,FALSE))</f>
        <v/>
      </c>
      <c r="O162" s="5" t="str">
        <f>IF(ISBLANK(C162),"",VLOOKUP(Meldeformular!G162,Intern!A:H,8,FALSE))</f>
        <v/>
      </c>
    </row>
    <row r="163" spans="11:15" ht="17.25" customHeight="1" x14ac:dyDescent="0.2">
      <c r="K163" s="23" t="str">
        <f>IF(ISBLANK(C163),"",VLOOKUP(Meldeformular!G163,Intern!A:F,IF(I163="Ja",6,5),FALSE))</f>
        <v/>
      </c>
      <c r="L163" s="23"/>
      <c r="M163" s="79" t="str">
        <f>IF(ISBLANK(C163),"",VLOOKUP(Meldeformular!G163,Intern!A:D,IF(F163="m",3,4),FALSE))</f>
        <v/>
      </c>
      <c r="N163" s="80" t="str">
        <f>IF(ISBLANK(C163),"",VLOOKUP(Meldeformular!G163,Intern!A:H,7,FALSE))</f>
        <v/>
      </c>
      <c r="O163" s="5" t="str">
        <f>IF(ISBLANK(C163),"",VLOOKUP(Meldeformular!G163,Intern!A:H,8,FALSE))</f>
        <v/>
      </c>
    </row>
    <row r="164" spans="11:15" ht="17.25" customHeight="1" x14ac:dyDescent="0.2">
      <c r="K164" s="23" t="str">
        <f>IF(ISBLANK(C164),"",VLOOKUP(Meldeformular!G164,Intern!A:F,IF(I164="Ja",6,5),FALSE))</f>
        <v/>
      </c>
      <c r="L164" s="23"/>
      <c r="M164" s="79" t="str">
        <f>IF(ISBLANK(C164),"",VLOOKUP(Meldeformular!G164,Intern!A:D,IF(F164="m",3,4),FALSE))</f>
        <v/>
      </c>
      <c r="N164" s="80" t="str">
        <f>IF(ISBLANK(C164),"",VLOOKUP(Meldeformular!G164,Intern!A:H,7,FALSE))</f>
        <v/>
      </c>
      <c r="O164" s="5" t="str">
        <f>IF(ISBLANK(C164),"",VLOOKUP(Meldeformular!G164,Intern!A:H,8,FALSE))</f>
        <v/>
      </c>
    </row>
    <row r="165" spans="11:15" ht="17.25" customHeight="1" x14ac:dyDescent="0.2">
      <c r="K165" s="23" t="str">
        <f>IF(ISBLANK(C165),"",VLOOKUP(Meldeformular!G165,Intern!A:F,IF(I165="Ja",6,5),FALSE))</f>
        <v/>
      </c>
      <c r="L165" s="23"/>
      <c r="M165" s="79" t="str">
        <f>IF(ISBLANK(C165),"",VLOOKUP(Meldeformular!G165,Intern!A:D,IF(F165="m",3,4),FALSE))</f>
        <v/>
      </c>
      <c r="N165" s="80" t="str">
        <f>IF(ISBLANK(C165),"",VLOOKUP(Meldeformular!G165,Intern!A:H,7,FALSE))</f>
        <v/>
      </c>
      <c r="O165" s="5" t="str">
        <f>IF(ISBLANK(C165),"",VLOOKUP(Meldeformular!G165,Intern!A:H,8,FALSE))</f>
        <v/>
      </c>
    </row>
    <row r="166" spans="11:15" ht="17.25" customHeight="1" x14ac:dyDescent="0.2">
      <c r="K166" s="23" t="str">
        <f>IF(ISBLANK(C166),"",VLOOKUP(Meldeformular!G166,Intern!A:F,IF(I166="Ja",6,5),FALSE))</f>
        <v/>
      </c>
      <c r="L166" s="23"/>
      <c r="M166" s="79" t="str">
        <f>IF(ISBLANK(C166),"",VLOOKUP(Meldeformular!G166,Intern!A:D,IF(F166="m",3,4),FALSE))</f>
        <v/>
      </c>
      <c r="N166" s="80" t="str">
        <f>IF(ISBLANK(C166),"",VLOOKUP(Meldeformular!G166,Intern!A:H,7,FALSE))</f>
        <v/>
      </c>
      <c r="O166" s="5" t="str">
        <f>IF(ISBLANK(C166),"",VLOOKUP(Meldeformular!G166,Intern!A:H,8,FALSE))</f>
        <v/>
      </c>
    </row>
    <row r="167" spans="11:15" ht="17.25" customHeight="1" x14ac:dyDescent="0.2">
      <c r="K167" s="23" t="str">
        <f>IF(ISBLANK(C167),"",VLOOKUP(Meldeformular!G167,Intern!A:F,IF(I167="Ja",6,5),FALSE))</f>
        <v/>
      </c>
      <c r="L167" s="23"/>
      <c r="M167" s="79" t="str">
        <f>IF(ISBLANK(C167),"",VLOOKUP(Meldeformular!G167,Intern!A:D,IF(F167="m",3,4),FALSE))</f>
        <v/>
      </c>
      <c r="N167" s="80" t="str">
        <f>IF(ISBLANK(C167),"",VLOOKUP(Meldeformular!G167,Intern!A:H,7,FALSE))</f>
        <v/>
      </c>
      <c r="O167" s="5" t="str">
        <f>IF(ISBLANK(C167),"",VLOOKUP(Meldeformular!G167,Intern!A:H,8,FALSE))</f>
        <v/>
      </c>
    </row>
    <row r="168" spans="11:15" ht="17.25" customHeight="1" x14ac:dyDescent="0.2">
      <c r="K168" s="23" t="str">
        <f>IF(ISBLANK(C168),"",VLOOKUP(Meldeformular!G168,Intern!A:F,IF(I168="Ja",6,5),FALSE))</f>
        <v/>
      </c>
      <c r="L168" s="23"/>
      <c r="M168" s="79" t="str">
        <f>IF(ISBLANK(C168),"",VLOOKUP(Meldeformular!G168,Intern!A:D,IF(F168="m",3,4),FALSE))</f>
        <v/>
      </c>
      <c r="N168" s="80" t="str">
        <f>IF(ISBLANK(C168),"",VLOOKUP(Meldeformular!G168,Intern!A:H,7,FALSE))</f>
        <v/>
      </c>
      <c r="O168" s="5" t="str">
        <f>IF(ISBLANK(C168),"",VLOOKUP(Meldeformular!G168,Intern!A:H,8,FALSE))</f>
        <v/>
      </c>
    </row>
    <row r="169" spans="11:15" ht="17.25" customHeight="1" x14ac:dyDescent="0.2">
      <c r="K169" s="23" t="str">
        <f>IF(ISBLANK(C169),"",VLOOKUP(Meldeformular!G169,Intern!A:F,IF(I169="Ja",6,5),FALSE))</f>
        <v/>
      </c>
      <c r="L169" s="23"/>
      <c r="M169" s="79" t="str">
        <f>IF(ISBLANK(C169),"",VLOOKUP(Meldeformular!G169,Intern!A:D,IF(F169="m",3,4),FALSE))</f>
        <v/>
      </c>
      <c r="N169" s="80" t="str">
        <f>IF(ISBLANK(C169),"",VLOOKUP(Meldeformular!G169,Intern!A:H,7,FALSE))</f>
        <v/>
      </c>
      <c r="O169" s="5" t="str">
        <f>IF(ISBLANK(C169),"",VLOOKUP(Meldeformular!G169,Intern!A:H,8,FALSE))</f>
        <v/>
      </c>
    </row>
    <row r="170" spans="11:15" ht="17.25" customHeight="1" x14ac:dyDescent="0.2">
      <c r="K170" s="23" t="str">
        <f>IF(ISBLANK(C170),"",VLOOKUP(Meldeformular!G170,Intern!A:F,IF(I170="Ja",6,5),FALSE))</f>
        <v/>
      </c>
      <c r="L170" s="23"/>
      <c r="M170" s="79" t="str">
        <f>IF(ISBLANK(C170),"",VLOOKUP(Meldeformular!G170,Intern!A:D,IF(F170="m",3,4),FALSE))</f>
        <v/>
      </c>
      <c r="N170" s="80" t="str">
        <f>IF(ISBLANK(C170),"",VLOOKUP(Meldeformular!G170,Intern!A:H,7,FALSE))</f>
        <v/>
      </c>
      <c r="O170" s="5" t="str">
        <f>IF(ISBLANK(C170),"",VLOOKUP(Meldeformular!G170,Intern!A:H,8,FALSE))</f>
        <v/>
      </c>
    </row>
    <row r="171" spans="11:15" ht="17.25" customHeight="1" x14ac:dyDescent="0.2">
      <c r="K171" s="23" t="str">
        <f>IF(ISBLANK(C171),"",VLOOKUP(Meldeformular!G171,Intern!A:F,IF(I171="Ja",6,5),FALSE))</f>
        <v/>
      </c>
      <c r="L171" s="23"/>
      <c r="M171" s="79" t="str">
        <f>IF(ISBLANK(C171),"",VLOOKUP(Meldeformular!G171,Intern!A:D,IF(F171="m",3,4),FALSE))</f>
        <v/>
      </c>
      <c r="N171" s="80" t="str">
        <f>IF(ISBLANK(C171),"",VLOOKUP(Meldeformular!G171,Intern!A:H,7,FALSE))</f>
        <v/>
      </c>
      <c r="O171" s="5" t="str">
        <f>IF(ISBLANK(C171),"",VLOOKUP(Meldeformular!G171,Intern!A:H,8,FALSE))</f>
        <v/>
      </c>
    </row>
    <row r="172" spans="11:15" ht="17.25" customHeight="1" x14ac:dyDescent="0.2">
      <c r="K172" s="23" t="str">
        <f>IF(ISBLANK(C172),"",VLOOKUP(Meldeformular!G172,Intern!A:F,IF(I172="Ja",6,5),FALSE))</f>
        <v/>
      </c>
      <c r="L172" s="23"/>
      <c r="M172" s="79" t="str">
        <f>IF(ISBLANK(C172),"",VLOOKUP(Meldeformular!G172,Intern!A:D,IF(F172="m",3,4),FALSE))</f>
        <v/>
      </c>
      <c r="N172" s="80" t="str">
        <f>IF(ISBLANK(C172),"",VLOOKUP(Meldeformular!G172,Intern!A:H,7,FALSE))</f>
        <v/>
      </c>
      <c r="O172" s="5" t="str">
        <f>IF(ISBLANK(C172),"",VLOOKUP(Meldeformular!G172,Intern!A:H,8,FALSE))</f>
        <v/>
      </c>
    </row>
    <row r="173" spans="11:15" ht="17.25" customHeight="1" x14ac:dyDescent="0.2">
      <c r="K173" s="23" t="str">
        <f>IF(ISBLANK(C173),"",VLOOKUP(Meldeformular!G173,Intern!A:F,IF(I173="Ja",6,5),FALSE))</f>
        <v/>
      </c>
      <c r="L173" s="23"/>
      <c r="M173" s="79" t="str">
        <f>IF(ISBLANK(C173),"",VLOOKUP(Meldeformular!G173,Intern!A:D,IF(F173="m",3,4),FALSE))</f>
        <v/>
      </c>
      <c r="N173" s="80" t="str">
        <f>IF(ISBLANK(C173),"",VLOOKUP(Meldeformular!G173,Intern!A:H,7,FALSE))</f>
        <v/>
      </c>
      <c r="O173" s="5" t="str">
        <f>IF(ISBLANK(C173),"",VLOOKUP(Meldeformular!G173,Intern!A:H,8,FALSE))</f>
        <v/>
      </c>
    </row>
    <row r="174" spans="11:15" ht="17.25" customHeight="1" x14ac:dyDescent="0.2">
      <c r="K174" s="23" t="str">
        <f>IF(ISBLANK(C174),"",VLOOKUP(Meldeformular!G174,Intern!A:F,IF(I174="Ja",6,5),FALSE))</f>
        <v/>
      </c>
      <c r="L174" s="23"/>
      <c r="M174" s="79" t="str">
        <f>IF(ISBLANK(C174),"",VLOOKUP(Meldeformular!G174,Intern!A:D,IF(F174="m",3,4),FALSE))</f>
        <v/>
      </c>
      <c r="N174" s="80" t="str">
        <f>IF(ISBLANK(C174),"",VLOOKUP(Meldeformular!G174,Intern!A:H,7,FALSE))</f>
        <v/>
      </c>
      <c r="O174" s="5" t="str">
        <f>IF(ISBLANK(C174),"",VLOOKUP(Meldeformular!G174,Intern!A:H,8,FALSE))</f>
        <v/>
      </c>
    </row>
    <row r="175" spans="11:15" ht="17.25" customHeight="1" x14ac:dyDescent="0.2">
      <c r="K175" s="23" t="str">
        <f>IF(ISBLANK(C175),"",VLOOKUP(Meldeformular!G175,Intern!A:F,IF(I175="Ja",6,5),FALSE))</f>
        <v/>
      </c>
      <c r="L175" s="23"/>
      <c r="M175" s="79" t="str">
        <f>IF(ISBLANK(C175),"",VLOOKUP(Meldeformular!G175,Intern!A:D,IF(F175="m",3,4),FALSE))</f>
        <v/>
      </c>
      <c r="N175" s="80" t="str">
        <f>IF(ISBLANK(C175),"",VLOOKUP(Meldeformular!G175,Intern!A:H,7,FALSE))</f>
        <v/>
      </c>
      <c r="O175" s="5" t="str">
        <f>IF(ISBLANK(C175),"",VLOOKUP(Meldeformular!G175,Intern!A:H,8,FALSE))</f>
        <v/>
      </c>
    </row>
    <row r="176" spans="11:15" ht="17.25" customHeight="1" x14ac:dyDescent="0.2">
      <c r="K176" s="23" t="str">
        <f>IF(ISBLANK(C176),"",VLOOKUP(Meldeformular!G176,Intern!A:F,IF(I176="Ja",6,5),FALSE))</f>
        <v/>
      </c>
      <c r="L176" s="23"/>
      <c r="M176" s="79" t="str">
        <f>IF(ISBLANK(C176),"",VLOOKUP(Meldeformular!G176,Intern!A:D,IF(F176="m",3,4),FALSE))</f>
        <v/>
      </c>
      <c r="N176" s="80" t="str">
        <f>IF(ISBLANK(C176),"",VLOOKUP(Meldeformular!G176,Intern!A:H,7,FALSE))</f>
        <v/>
      </c>
      <c r="O176" s="5" t="str">
        <f>IF(ISBLANK(C176),"",VLOOKUP(Meldeformular!G176,Intern!A:H,8,FALSE))</f>
        <v/>
      </c>
    </row>
    <row r="177" spans="11:15" ht="17.25" customHeight="1" x14ac:dyDescent="0.2">
      <c r="K177" s="23" t="str">
        <f>IF(ISBLANK(C177),"",VLOOKUP(Meldeformular!G177,Intern!A:F,IF(I177="Ja",6,5),FALSE))</f>
        <v/>
      </c>
      <c r="L177" s="23"/>
      <c r="M177" s="79" t="str">
        <f>IF(ISBLANK(C177),"",VLOOKUP(Meldeformular!G177,Intern!A:D,IF(F177="m",3,4),FALSE))</f>
        <v/>
      </c>
      <c r="N177" s="80" t="str">
        <f>IF(ISBLANK(C177),"",VLOOKUP(Meldeformular!G177,Intern!A:H,7,FALSE))</f>
        <v/>
      </c>
      <c r="O177" s="5" t="str">
        <f>IF(ISBLANK(C177),"",VLOOKUP(Meldeformular!G177,Intern!A:H,8,FALSE))</f>
        <v/>
      </c>
    </row>
    <row r="178" spans="11:15" ht="17.25" customHeight="1" x14ac:dyDescent="0.2">
      <c r="K178" s="23" t="str">
        <f>IF(ISBLANK(C178),"",VLOOKUP(Meldeformular!G178,Intern!A:F,IF(I178="Ja",6,5),FALSE))</f>
        <v/>
      </c>
      <c r="L178" s="23"/>
      <c r="M178" s="79" t="str">
        <f>IF(ISBLANK(C178),"",VLOOKUP(Meldeformular!G178,Intern!A:D,IF(F178="m",3,4),FALSE))</f>
        <v/>
      </c>
      <c r="N178" s="80" t="str">
        <f>IF(ISBLANK(C178),"",VLOOKUP(Meldeformular!G178,Intern!A:H,7,FALSE))</f>
        <v/>
      </c>
      <c r="O178" s="5" t="str">
        <f>IF(ISBLANK(C178),"",VLOOKUP(Meldeformular!G178,Intern!A:H,8,FALSE))</f>
        <v/>
      </c>
    </row>
    <row r="179" spans="11:15" ht="17.25" customHeight="1" x14ac:dyDescent="0.2">
      <c r="K179" s="23" t="str">
        <f>IF(ISBLANK(C179),"",VLOOKUP(Meldeformular!G179,Intern!A:F,IF(I179="Ja",6,5),FALSE))</f>
        <v/>
      </c>
      <c r="L179" s="23"/>
      <c r="M179" s="79" t="str">
        <f>IF(ISBLANK(C179),"",VLOOKUP(Meldeformular!G179,Intern!A:D,IF(F179="m",3,4),FALSE))</f>
        <v/>
      </c>
      <c r="N179" s="80" t="str">
        <f>IF(ISBLANK(C179),"",VLOOKUP(Meldeformular!G179,Intern!A:H,7,FALSE))</f>
        <v/>
      </c>
      <c r="O179" s="5" t="str">
        <f>IF(ISBLANK(C179),"",VLOOKUP(Meldeformular!G179,Intern!A:H,8,FALSE))</f>
        <v/>
      </c>
    </row>
    <row r="180" spans="11:15" ht="17.25" customHeight="1" x14ac:dyDescent="0.2">
      <c r="K180" s="23" t="str">
        <f>IF(ISBLANK(C180),"",VLOOKUP(Meldeformular!G180,Intern!A:F,IF(I180="Ja",6,5),FALSE))</f>
        <v/>
      </c>
      <c r="L180" s="23"/>
      <c r="M180" s="79" t="str">
        <f>IF(ISBLANK(C180),"",VLOOKUP(Meldeformular!G180,Intern!A:D,IF(F180="m",3,4),FALSE))</f>
        <v/>
      </c>
      <c r="N180" s="80" t="str">
        <f>IF(ISBLANK(C180),"",VLOOKUP(Meldeformular!G180,Intern!A:H,7,FALSE))</f>
        <v/>
      </c>
      <c r="O180" s="5" t="str">
        <f>IF(ISBLANK(C180),"",VLOOKUP(Meldeformular!G180,Intern!A:H,8,FALSE))</f>
        <v/>
      </c>
    </row>
    <row r="181" spans="11:15" ht="17.25" customHeight="1" x14ac:dyDescent="0.2">
      <c r="K181" s="23" t="str">
        <f>IF(ISBLANK(C181),"",VLOOKUP(Meldeformular!G181,Intern!A:F,IF(I181="Ja",6,5),FALSE))</f>
        <v/>
      </c>
      <c r="L181" s="23"/>
      <c r="M181" s="79" t="str">
        <f>IF(ISBLANK(C181),"",VLOOKUP(Meldeformular!G181,Intern!A:D,IF(F181="m",3,4),FALSE))</f>
        <v/>
      </c>
      <c r="N181" s="80" t="str">
        <f>IF(ISBLANK(C181),"",VLOOKUP(Meldeformular!G181,Intern!A:H,7,FALSE))</f>
        <v/>
      </c>
      <c r="O181" s="5" t="str">
        <f>IF(ISBLANK(C181),"",VLOOKUP(Meldeformular!G181,Intern!A:H,8,FALSE))</f>
        <v/>
      </c>
    </row>
    <row r="182" spans="11:15" ht="17.25" customHeight="1" x14ac:dyDescent="0.2">
      <c r="K182" s="23" t="str">
        <f>IF(ISBLANK(C182),"",VLOOKUP(Meldeformular!G182,Intern!A:F,IF(I182="Ja",6,5),FALSE))</f>
        <v/>
      </c>
      <c r="L182" s="23"/>
      <c r="M182" s="79" t="str">
        <f>IF(ISBLANK(C182),"",VLOOKUP(Meldeformular!G182,Intern!A:D,IF(F182="m",3,4),FALSE))</f>
        <v/>
      </c>
      <c r="N182" s="80" t="str">
        <f>IF(ISBLANK(C182),"",VLOOKUP(Meldeformular!G182,Intern!A:H,7,FALSE))</f>
        <v/>
      </c>
      <c r="O182" s="5" t="str">
        <f>IF(ISBLANK(C182),"",VLOOKUP(Meldeformular!G182,Intern!A:H,8,FALSE))</f>
        <v/>
      </c>
    </row>
    <row r="183" spans="11:15" ht="17.25" customHeight="1" x14ac:dyDescent="0.2">
      <c r="K183" s="23" t="str">
        <f>IF(ISBLANK(C183),"",VLOOKUP(Meldeformular!G183,Intern!A:F,IF(I183="Ja",6,5),FALSE))</f>
        <v/>
      </c>
      <c r="L183" s="23"/>
      <c r="M183" s="79" t="str">
        <f>IF(ISBLANK(C183),"",VLOOKUP(Meldeformular!G183,Intern!A:D,IF(F183="m",3,4),FALSE))</f>
        <v/>
      </c>
      <c r="N183" s="80" t="str">
        <f>IF(ISBLANK(C183),"",VLOOKUP(Meldeformular!G183,Intern!A:H,7,FALSE))</f>
        <v/>
      </c>
      <c r="O183" s="5" t="str">
        <f>IF(ISBLANK(C183),"",VLOOKUP(Meldeformular!G183,Intern!A:H,8,FALSE))</f>
        <v/>
      </c>
    </row>
    <row r="184" spans="11:15" ht="17.25" customHeight="1" x14ac:dyDescent="0.2">
      <c r="K184" s="23" t="str">
        <f>IF(ISBLANK(C184),"",VLOOKUP(Meldeformular!G184,Intern!A:F,IF(I184="Ja",6,5),FALSE))</f>
        <v/>
      </c>
      <c r="L184" s="23"/>
      <c r="M184" s="79" t="str">
        <f>IF(ISBLANK(C184),"",VLOOKUP(Meldeformular!G184,Intern!A:D,IF(F184="m",3,4),FALSE))</f>
        <v/>
      </c>
      <c r="N184" s="80" t="str">
        <f>IF(ISBLANK(C184),"",VLOOKUP(Meldeformular!G184,Intern!A:H,7,FALSE))</f>
        <v/>
      </c>
      <c r="O184" s="5" t="str">
        <f>IF(ISBLANK(C184),"",VLOOKUP(Meldeformular!G184,Intern!A:H,8,FALSE))</f>
        <v/>
      </c>
    </row>
    <row r="185" spans="11:15" ht="17.25" customHeight="1" x14ac:dyDescent="0.2">
      <c r="K185" s="23" t="str">
        <f>IF(ISBLANK(C185),"",VLOOKUP(Meldeformular!G185,Intern!A:F,IF(I185="Ja",6,5),FALSE))</f>
        <v/>
      </c>
      <c r="L185" s="23"/>
      <c r="M185" s="79" t="str">
        <f>IF(ISBLANK(C185),"",VLOOKUP(Meldeformular!G185,Intern!A:D,IF(F185="m",3,4),FALSE))</f>
        <v/>
      </c>
      <c r="N185" s="80" t="str">
        <f>IF(ISBLANK(C185),"",VLOOKUP(Meldeformular!G185,Intern!A:H,7,FALSE))</f>
        <v/>
      </c>
      <c r="O185" s="5" t="str">
        <f>IF(ISBLANK(C185),"",VLOOKUP(Meldeformular!G185,Intern!A:H,8,FALSE))</f>
        <v/>
      </c>
    </row>
    <row r="186" spans="11:15" ht="17.25" customHeight="1" x14ac:dyDescent="0.2">
      <c r="K186" s="23" t="str">
        <f>IF(ISBLANK(C186),"",VLOOKUP(Meldeformular!G186,Intern!A:F,IF(I186="Ja",6,5),FALSE))</f>
        <v/>
      </c>
      <c r="L186" s="23"/>
      <c r="M186" s="79" t="str">
        <f>IF(ISBLANK(C186),"",VLOOKUP(Meldeformular!G186,Intern!A:D,IF(F186="m",3,4),FALSE))</f>
        <v/>
      </c>
      <c r="N186" s="80" t="str">
        <f>IF(ISBLANK(C186),"",VLOOKUP(Meldeformular!G186,Intern!A:H,7,FALSE))</f>
        <v/>
      </c>
      <c r="O186" s="5" t="str">
        <f>IF(ISBLANK(C186),"",VLOOKUP(Meldeformular!G186,Intern!A:H,8,FALSE))</f>
        <v/>
      </c>
    </row>
    <row r="187" spans="11:15" ht="17.25" customHeight="1" x14ac:dyDescent="0.2">
      <c r="K187" s="23" t="str">
        <f>IF(ISBLANK(C187),"",VLOOKUP(Meldeformular!G187,Intern!A:F,IF(I187="Ja",6,5),FALSE))</f>
        <v/>
      </c>
      <c r="L187" s="23"/>
      <c r="M187" s="79" t="str">
        <f>IF(ISBLANK(C187),"",VLOOKUP(Meldeformular!G187,Intern!A:D,IF(F187="m",3,4),FALSE))</f>
        <v/>
      </c>
      <c r="N187" s="80" t="str">
        <f>IF(ISBLANK(C187),"",VLOOKUP(Meldeformular!G187,Intern!A:H,7,FALSE))</f>
        <v/>
      </c>
      <c r="O187" s="5" t="str">
        <f>IF(ISBLANK(C187),"",VLOOKUP(Meldeformular!G187,Intern!A:H,8,FALSE))</f>
        <v/>
      </c>
    </row>
    <row r="188" spans="11:15" ht="17.25" customHeight="1" x14ac:dyDescent="0.2">
      <c r="K188" s="23" t="str">
        <f>IF(ISBLANK(C188),"",VLOOKUP(Meldeformular!G188,Intern!A:F,IF(I188="Ja",6,5),FALSE))</f>
        <v/>
      </c>
      <c r="L188" s="23"/>
      <c r="M188" s="79" t="str">
        <f>IF(ISBLANK(C188),"",VLOOKUP(Meldeformular!G188,Intern!A:D,IF(F188="m",3,4),FALSE))</f>
        <v/>
      </c>
      <c r="N188" s="80" t="str">
        <f>IF(ISBLANK(C188),"",VLOOKUP(Meldeformular!G188,Intern!A:H,7,FALSE))</f>
        <v/>
      </c>
      <c r="O188" s="5" t="str">
        <f>IF(ISBLANK(C188),"",VLOOKUP(Meldeformular!G188,Intern!A:H,8,FALSE))</f>
        <v/>
      </c>
    </row>
    <row r="189" spans="11:15" ht="17.25" customHeight="1" x14ac:dyDescent="0.2">
      <c r="K189" s="23" t="str">
        <f>IF(ISBLANK(C189),"",VLOOKUP(Meldeformular!G189,Intern!A:F,IF(I189="Ja",6,5),FALSE))</f>
        <v/>
      </c>
      <c r="L189" s="23"/>
      <c r="M189" s="79" t="str">
        <f>IF(ISBLANK(C189),"",VLOOKUP(Meldeformular!G189,Intern!A:D,IF(F189="m",3,4),FALSE))</f>
        <v/>
      </c>
      <c r="N189" s="80" t="str">
        <f>IF(ISBLANK(C189),"",VLOOKUP(Meldeformular!G189,Intern!A:H,7,FALSE))</f>
        <v/>
      </c>
      <c r="O189" s="5" t="str">
        <f>IF(ISBLANK(C189),"",VLOOKUP(Meldeformular!G189,Intern!A:H,8,FALSE))</f>
        <v/>
      </c>
    </row>
    <row r="190" spans="11:15" ht="17.25" customHeight="1" x14ac:dyDescent="0.2">
      <c r="K190" s="23" t="str">
        <f>IF(ISBLANK(C190),"",VLOOKUP(Meldeformular!G190,Intern!A:F,IF(I190="Ja",6,5),FALSE))</f>
        <v/>
      </c>
      <c r="L190" s="23"/>
      <c r="M190" s="79" t="str">
        <f>IF(ISBLANK(C190),"",VLOOKUP(Meldeformular!G190,Intern!A:D,IF(F190="m",3,4),FALSE))</f>
        <v/>
      </c>
      <c r="N190" s="80" t="str">
        <f>IF(ISBLANK(C190),"",VLOOKUP(Meldeformular!G190,Intern!A:H,7,FALSE))</f>
        <v/>
      </c>
      <c r="O190" s="5" t="str">
        <f>IF(ISBLANK(C190),"",VLOOKUP(Meldeformular!G190,Intern!A:H,8,FALSE))</f>
        <v/>
      </c>
    </row>
    <row r="191" spans="11:15" ht="17.25" customHeight="1" x14ac:dyDescent="0.2">
      <c r="K191" s="23" t="str">
        <f>IF(ISBLANK(C191),"",VLOOKUP(Meldeformular!G191,Intern!A:F,IF(I191="Ja",6,5),FALSE))</f>
        <v/>
      </c>
      <c r="L191" s="23"/>
      <c r="M191" s="79" t="str">
        <f>IF(ISBLANK(C191),"",VLOOKUP(Meldeformular!G191,Intern!A:D,IF(F191="m",3,4),FALSE))</f>
        <v/>
      </c>
      <c r="N191" s="80" t="str">
        <f>IF(ISBLANK(C191),"",VLOOKUP(Meldeformular!G191,Intern!A:H,7,FALSE))</f>
        <v/>
      </c>
      <c r="O191" s="5" t="str">
        <f>IF(ISBLANK(C191),"",VLOOKUP(Meldeformular!G191,Intern!A:H,8,FALSE))</f>
        <v/>
      </c>
    </row>
    <row r="192" spans="11:15" ht="17.25" customHeight="1" x14ac:dyDescent="0.2">
      <c r="K192" s="23" t="str">
        <f>IF(ISBLANK(C192),"",VLOOKUP(Meldeformular!G192,Intern!A:F,IF(I192="Ja",6,5),FALSE))</f>
        <v/>
      </c>
      <c r="L192" s="23"/>
      <c r="M192" s="79" t="str">
        <f>IF(ISBLANK(C192),"",VLOOKUP(Meldeformular!G192,Intern!A:D,IF(F192="m",3,4),FALSE))</f>
        <v/>
      </c>
      <c r="N192" s="80" t="str">
        <f>IF(ISBLANK(C192),"",VLOOKUP(Meldeformular!G192,Intern!A:H,7,FALSE))</f>
        <v/>
      </c>
      <c r="O192" s="5" t="str">
        <f>IF(ISBLANK(C192),"",VLOOKUP(Meldeformular!G192,Intern!A:H,8,FALSE))</f>
        <v/>
      </c>
    </row>
    <row r="193" spans="11:15" ht="17.25" customHeight="1" x14ac:dyDescent="0.2">
      <c r="K193" s="23" t="str">
        <f>IF(ISBLANK(C193),"",VLOOKUP(Meldeformular!G193,Intern!A:F,IF(I193="Ja",6,5),FALSE))</f>
        <v/>
      </c>
      <c r="L193" s="23"/>
      <c r="M193" s="79" t="str">
        <f>IF(ISBLANK(C193),"",VLOOKUP(Meldeformular!G193,Intern!A:D,IF(F193="m",3,4),FALSE))</f>
        <v/>
      </c>
      <c r="N193" s="80" t="str">
        <f>IF(ISBLANK(C193),"",VLOOKUP(Meldeformular!G193,Intern!A:H,7,FALSE))</f>
        <v/>
      </c>
      <c r="O193" s="5" t="str">
        <f>IF(ISBLANK(C193),"",VLOOKUP(Meldeformular!G193,Intern!A:H,8,FALSE))</f>
        <v/>
      </c>
    </row>
    <row r="194" spans="11:15" ht="17.25" customHeight="1" x14ac:dyDescent="0.2">
      <c r="K194" s="23" t="str">
        <f>IF(ISBLANK(C194),"",VLOOKUP(Meldeformular!G194,Intern!A:F,IF(I194="Ja",6,5),FALSE))</f>
        <v/>
      </c>
      <c r="L194" s="23"/>
      <c r="M194" s="79" t="str">
        <f>IF(ISBLANK(C194),"",VLOOKUP(Meldeformular!G194,Intern!A:D,IF(F194="m",3,4),FALSE))</f>
        <v/>
      </c>
      <c r="N194" s="80" t="str">
        <f>IF(ISBLANK(C194),"",VLOOKUP(Meldeformular!G194,Intern!A:H,7,FALSE))</f>
        <v/>
      </c>
      <c r="O194" s="5" t="str">
        <f>IF(ISBLANK(C194),"",VLOOKUP(Meldeformular!G194,Intern!A:H,8,FALSE))</f>
        <v/>
      </c>
    </row>
    <row r="195" spans="11:15" ht="17.25" customHeight="1" x14ac:dyDescent="0.2">
      <c r="K195" s="23" t="str">
        <f>IF(ISBLANK(C195),"",VLOOKUP(Meldeformular!G195,Intern!A:F,IF(I195="Ja",6,5),FALSE))</f>
        <v/>
      </c>
      <c r="L195" s="23"/>
      <c r="M195" s="79" t="str">
        <f>IF(ISBLANK(C195),"",VLOOKUP(Meldeformular!G195,Intern!A:D,IF(F195="m",3,4),FALSE))</f>
        <v/>
      </c>
      <c r="N195" s="80" t="str">
        <f>IF(ISBLANK(C195),"",VLOOKUP(Meldeformular!G195,Intern!A:H,7,FALSE))</f>
        <v/>
      </c>
      <c r="O195" s="5" t="str">
        <f>IF(ISBLANK(C195),"",VLOOKUP(Meldeformular!G195,Intern!A:H,8,FALSE))</f>
        <v/>
      </c>
    </row>
    <row r="196" spans="11:15" ht="17.25" customHeight="1" x14ac:dyDescent="0.2">
      <c r="K196" s="23" t="str">
        <f>IF(ISBLANK(C196),"",VLOOKUP(Meldeformular!G196,Intern!A:F,IF(I196="Ja",6,5),FALSE))</f>
        <v/>
      </c>
      <c r="L196" s="23"/>
      <c r="M196" s="79" t="str">
        <f>IF(ISBLANK(C196),"",VLOOKUP(Meldeformular!G196,Intern!A:D,IF(F196="m",3,4),FALSE))</f>
        <v/>
      </c>
      <c r="N196" s="80" t="str">
        <f>IF(ISBLANK(C196),"",VLOOKUP(Meldeformular!G196,Intern!A:H,7,FALSE))</f>
        <v/>
      </c>
      <c r="O196" s="5" t="str">
        <f>IF(ISBLANK(C196),"",VLOOKUP(Meldeformular!G196,Intern!A:H,8,FALSE))</f>
        <v/>
      </c>
    </row>
    <row r="197" spans="11:15" ht="17.25" customHeight="1" x14ac:dyDescent="0.2">
      <c r="K197" s="23" t="str">
        <f>IF(ISBLANK(C197),"",VLOOKUP(Meldeformular!G197,Intern!A:F,IF(I197="Ja",6,5),FALSE))</f>
        <v/>
      </c>
      <c r="L197" s="23"/>
      <c r="M197" s="79" t="str">
        <f>IF(ISBLANK(C197),"",VLOOKUP(Meldeformular!G197,Intern!A:D,IF(F197="m",3,4),FALSE))</f>
        <v/>
      </c>
      <c r="N197" s="80" t="str">
        <f>IF(ISBLANK(C197),"",VLOOKUP(Meldeformular!G197,Intern!A:H,7,FALSE))</f>
        <v/>
      </c>
      <c r="O197" s="5" t="str">
        <f>IF(ISBLANK(C197),"",VLOOKUP(Meldeformular!G197,Intern!A:H,8,FALSE))</f>
        <v/>
      </c>
    </row>
    <row r="198" spans="11:15" ht="17.25" customHeight="1" x14ac:dyDescent="0.2">
      <c r="K198" s="23" t="str">
        <f>IF(ISBLANK(C198),"",VLOOKUP(Meldeformular!G198,Intern!A:F,IF(I198="Ja",6,5),FALSE))</f>
        <v/>
      </c>
      <c r="L198" s="23"/>
      <c r="M198" s="79" t="str">
        <f>IF(ISBLANK(C198),"",VLOOKUP(Meldeformular!G198,Intern!A:D,IF(F198="m",3,4),FALSE))</f>
        <v/>
      </c>
      <c r="N198" s="80" t="str">
        <f>IF(ISBLANK(C198),"",VLOOKUP(Meldeformular!G198,Intern!A:H,7,FALSE))</f>
        <v/>
      </c>
      <c r="O198" s="5" t="str">
        <f>IF(ISBLANK(C198),"",VLOOKUP(Meldeformular!G198,Intern!A:H,8,FALSE))</f>
        <v/>
      </c>
    </row>
    <row r="199" spans="11:15" ht="17.25" customHeight="1" x14ac:dyDescent="0.2">
      <c r="K199" s="23" t="str">
        <f>IF(ISBLANK(C199),"",VLOOKUP(Meldeformular!G199,Intern!A:F,IF(I199="Ja",6,5),FALSE))</f>
        <v/>
      </c>
      <c r="L199" s="23"/>
      <c r="M199" s="79" t="str">
        <f>IF(ISBLANK(C199),"",VLOOKUP(Meldeformular!G199,Intern!A:D,IF(F199="m",3,4),FALSE))</f>
        <v/>
      </c>
      <c r="N199" s="80" t="str">
        <f>IF(ISBLANK(C199),"",VLOOKUP(Meldeformular!G199,Intern!A:H,7,FALSE))</f>
        <v/>
      </c>
      <c r="O199" s="5" t="str">
        <f>IF(ISBLANK(C199),"",VLOOKUP(Meldeformular!G199,Intern!A:H,8,FALSE))</f>
        <v/>
      </c>
    </row>
    <row r="200" spans="11:15" ht="17.25" customHeight="1" x14ac:dyDescent="0.2">
      <c r="K200" s="23" t="str">
        <f>IF(ISBLANK(C200),"",VLOOKUP(Meldeformular!G200,Intern!A:F,IF(I200="Ja",6,5),FALSE))</f>
        <v/>
      </c>
      <c r="L200" s="23"/>
      <c r="M200" s="79" t="str">
        <f>IF(ISBLANK(C200),"",VLOOKUP(Meldeformular!G200,Intern!A:D,IF(F200="m",3,4),FALSE))</f>
        <v/>
      </c>
      <c r="N200" s="80" t="str">
        <f>IF(ISBLANK(C200),"",VLOOKUP(Meldeformular!G200,Intern!A:H,7,FALSE))</f>
        <v/>
      </c>
      <c r="O200" s="5" t="str">
        <f>IF(ISBLANK(C200),"",VLOOKUP(Meldeformular!G200,Intern!A:H,8,FALSE))</f>
        <v/>
      </c>
    </row>
    <row r="201" spans="11:15" ht="17.25" customHeight="1" x14ac:dyDescent="0.2">
      <c r="K201" s="23" t="str">
        <f>IF(ISBLANK(C201),"",VLOOKUP(Meldeformular!G201,Intern!A:F,IF(I201="Ja",6,5),FALSE))</f>
        <v/>
      </c>
      <c r="L201" s="23"/>
      <c r="M201" s="79" t="str">
        <f>IF(ISBLANK(C201),"",VLOOKUP(Meldeformular!G201,Intern!A:D,IF(F201="m",3,4),FALSE))</f>
        <v/>
      </c>
      <c r="N201" s="80" t="str">
        <f>IF(ISBLANK(C201),"",VLOOKUP(Meldeformular!G201,Intern!A:H,7,FALSE))</f>
        <v/>
      </c>
      <c r="O201" s="5" t="str">
        <f>IF(ISBLANK(C201),"",VLOOKUP(Meldeformular!G201,Intern!A:H,8,FALSE))</f>
        <v/>
      </c>
    </row>
    <row r="202" spans="11:15" ht="17.25" customHeight="1" x14ac:dyDescent="0.2">
      <c r="K202" s="23" t="str">
        <f>IF(ISBLANK(C202),"",VLOOKUP(Meldeformular!G202,Intern!A:F,IF(I202="Ja",6,5),FALSE))</f>
        <v/>
      </c>
      <c r="L202" s="23"/>
      <c r="M202" s="79" t="str">
        <f>IF(ISBLANK(C202),"",VLOOKUP(Meldeformular!G202,Intern!A:D,IF(F202="m",3,4),FALSE))</f>
        <v/>
      </c>
      <c r="N202" s="80" t="str">
        <f>IF(ISBLANK(C202),"",VLOOKUP(Meldeformular!G202,Intern!A:H,7,FALSE))</f>
        <v/>
      </c>
      <c r="O202" s="5" t="str">
        <f>IF(ISBLANK(C202),"",VLOOKUP(Meldeformular!G202,Intern!A:H,8,FALSE))</f>
        <v/>
      </c>
    </row>
    <row r="203" spans="11:15" ht="17.25" customHeight="1" x14ac:dyDescent="0.2">
      <c r="K203" s="23" t="str">
        <f>IF(ISBLANK(C203),"",VLOOKUP(Meldeformular!G203,Intern!A:F,IF(I203="Ja",6,5),FALSE))</f>
        <v/>
      </c>
      <c r="L203" s="23"/>
      <c r="M203" s="79" t="str">
        <f>IF(ISBLANK(C203),"",VLOOKUP(Meldeformular!G203,Intern!A:D,IF(F203="m",3,4),FALSE))</f>
        <v/>
      </c>
      <c r="N203" s="80" t="str">
        <f>IF(ISBLANK(C203),"",VLOOKUP(Meldeformular!G203,Intern!A:H,7,FALSE))</f>
        <v/>
      </c>
      <c r="O203" s="5" t="str">
        <f>IF(ISBLANK(C203),"",VLOOKUP(Meldeformular!G203,Intern!A:H,8,FALSE))</f>
        <v/>
      </c>
    </row>
    <row r="204" spans="11:15" ht="17.25" customHeight="1" x14ac:dyDescent="0.2">
      <c r="K204" s="23" t="str">
        <f>IF(ISBLANK(C204),"",VLOOKUP(Meldeformular!G204,Intern!A:F,IF(I204="Ja",6,5),FALSE))</f>
        <v/>
      </c>
      <c r="L204" s="23"/>
      <c r="M204" s="79" t="str">
        <f>IF(ISBLANK(C204),"",VLOOKUP(Meldeformular!G204,Intern!A:D,IF(F204="m",3,4),FALSE))</f>
        <v/>
      </c>
      <c r="N204" s="80" t="str">
        <f>IF(ISBLANK(C204),"",VLOOKUP(Meldeformular!G204,Intern!A:H,7,FALSE))</f>
        <v/>
      </c>
      <c r="O204" s="5" t="str">
        <f>IF(ISBLANK(C204),"",VLOOKUP(Meldeformular!G204,Intern!A:H,8,FALSE))</f>
        <v/>
      </c>
    </row>
    <row r="205" spans="11:15" ht="17.25" customHeight="1" x14ac:dyDescent="0.2">
      <c r="K205" s="23" t="str">
        <f>IF(ISBLANK(C205),"",VLOOKUP(Meldeformular!G205,Intern!A:F,IF(I205="Ja",6,5),FALSE))</f>
        <v/>
      </c>
      <c r="L205" s="23"/>
      <c r="M205" s="79" t="str">
        <f>IF(ISBLANK(C205),"",VLOOKUP(Meldeformular!G205,Intern!A:D,IF(F205="m",3,4),FALSE))</f>
        <v/>
      </c>
      <c r="N205" s="80" t="str">
        <f>IF(ISBLANK(C205),"",VLOOKUP(Meldeformular!G205,Intern!A:H,7,FALSE))</f>
        <v/>
      </c>
      <c r="O205" s="5" t="str">
        <f>IF(ISBLANK(C205),"",VLOOKUP(Meldeformular!G205,Intern!A:H,8,FALSE))</f>
        <v/>
      </c>
    </row>
    <row r="206" spans="11:15" ht="17.25" customHeight="1" x14ac:dyDescent="0.2">
      <c r="K206" s="23" t="str">
        <f>IF(ISBLANK(C206),"",VLOOKUP(Meldeformular!G206,Intern!A:F,IF(I206="Ja",6,5),FALSE))</f>
        <v/>
      </c>
      <c r="L206" s="23"/>
      <c r="M206" s="79" t="str">
        <f>IF(ISBLANK(C206),"",VLOOKUP(Meldeformular!G206,Intern!A:D,IF(F206="m",3,4),FALSE))</f>
        <v/>
      </c>
      <c r="N206" s="80" t="str">
        <f>IF(ISBLANK(C206),"",VLOOKUP(Meldeformular!G206,Intern!A:H,7,FALSE))</f>
        <v/>
      </c>
      <c r="O206" s="5" t="str">
        <f>IF(ISBLANK(C206),"",VLOOKUP(Meldeformular!G206,Intern!A:H,8,FALSE))</f>
        <v/>
      </c>
    </row>
    <row r="207" spans="11:15" ht="17.25" customHeight="1" x14ac:dyDescent="0.2">
      <c r="K207" s="23" t="str">
        <f>IF(ISBLANK(C207),"",VLOOKUP(Meldeformular!G207,Intern!A:F,IF(I207="Ja",6,5),FALSE))</f>
        <v/>
      </c>
      <c r="L207" s="23"/>
      <c r="M207" s="79" t="str">
        <f>IF(ISBLANK(C207),"",VLOOKUP(Meldeformular!G207,Intern!A:D,IF(F207="m",3,4),FALSE))</f>
        <v/>
      </c>
      <c r="N207" s="80" t="str">
        <f>IF(ISBLANK(C207),"",VLOOKUP(Meldeformular!G207,Intern!A:H,7,FALSE))</f>
        <v/>
      </c>
      <c r="O207" s="5" t="str">
        <f>IF(ISBLANK(C207),"",VLOOKUP(Meldeformular!G207,Intern!A:H,8,FALSE))</f>
        <v/>
      </c>
    </row>
    <row r="208" spans="11:15" ht="17.25" customHeight="1" x14ac:dyDescent="0.2">
      <c r="K208" s="23" t="str">
        <f>IF(ISBLANK(C208),"",VLOOKUP(Meldeformular!G208,Intern!A:F,IF(I208="Ja",6,5),FALSE))</f>
        <v/>
      </c>
      <c r="L208" s="23"/>
      <c r="M208" s="79" t="str">
        <f>IF(ISBLANK(C208),"",VLOOKUP(Meldeformular!G208,Intern!A:D,IF(F208="m",3,4),FALSE))</f>
        <v/>
      </c>
      <c r="N208" s="80" t="str">
        <f>IF(ISBLANK(C208),"",VLOOKUP(Meldeformular!G208,Intern!A:H,7,FALSE))</f>
        <v/>
      </c>
      <c r="O208" s="5" t="str">
        <f>IF(ISBLANK(C208),"",VLOOKUP(Meldeformular!G208,Intern!A:H,8,FALSE))</f>
        <v/>
      </c>
    </row>
    <row r="209" spans="11:15" ht="17.25" customHeight="1" x14ac:dyDescent="0.2">
      <c r="K209" s="23" t="str">
        <f>IF(ISBLANK(C209),"",VLOOKUP(Meldeformular!G209,Intern!A:F,IF(I209="Ja",6,5),FALSE))</f>
        <v/>
      </c>
      <c r="L209" s="23"/>
      <c r="M209" s="79" t="str">
        <f>IF(ISBLANK(C209),"",VLOOKUP(Meldeformular!G209,Intern!A:D,IF(F209="m",3,4),FALSE))</f>
        <v/>
      </c>
      <c r="N209" s="80" t="str">
        <f>IF(ISBLANK(C209),"",VLOOKUP(Meldeformular!G209,Intern!A:H,7,FALSE))</f>
        <v/>
      </c>
      <c r="O209" s="5" t="str">
        <f>IF(ISBLANK(C209),"",VLOOKUP(Meldeformular!G209,Intern!A:H,8,FALSE))</f>
        <v/>
      </c>
    </row>
    <row r="210" spans="11:15" ht="17.25" customHeight="1" x14ac:dyDescent="0.2">
      <c r="K210" s="23" t="str">
        <f>IF(ISBLANK(C210),"",VLOOKUP(Meldeformular!G210,Intern!A:F,IF(I210="Ja",6,5),FALSE))</f>
        <v/>
      </c>
      <c r="L210" s="23"/>
      <c r="M210" s="79" t="str">
        <f>IF(ISBLANK(C210),"",VLOOKUP(Meldeformular!G210,Intern!A:D,IF(F210="m",3,4),FALSE))</f>
        <v/>
      </c>
      <c r="N210" s="80" t="str">
        <f>IF(ISBLANK(C210),"",VLOOKUP(Meldeformular!G210,Intern!A:H,7,FALSE))</f>
        <v/>
      </c>
      <c r="O210" s="5" t="str">
        <f>IF(ISBLANK(C210),"",VLOOKUP(Meldeformular!G210,Intern!A:H,8,FALSE))</f>
        <v/>
      </c>
    </row>
    <row r="211" spans="11:15" ht="17.25" customHeight="1" x14ac:dyDescent="0.2">
      <c r="K211" s="23" t="str">
        <f>IF(ISBLANK(C211),"",VLOOKUP(Meldeformular!G211,Intern!A:F,IF(I211="Ja",6,5),FALSE))</f>
        <v/>
      </c>
      <c r="L211" s="23"/>
      <c r="M211" s="79" t="str">
        <f>IF(ISBLANK(C211),"",VLOOKUP(Meldeformular!G211,Intern!A:D,IF(F211="m",3,4),FALSE))</f>
        <v/>
      </c>
      <c r="N211" s="80" t="str">
        <f>IF(ISBLANK(C211),"",VLOOKUP(Meldeformular!G211,Intern!A:H,7,FALSE))</f>
        <v/>
      </c>
      <c r="O211" s="5" t="str">
        <f>IF(ISBLANK(C211),"",VLOOKUP(Meldeformular!G211,Intern!A:H,8,FALSE))</f>
        <v/>
      </c>
    </row>
    <row r="212" spans="11:15" ht="17.25" customHeight="1" x14ac:dyDescent="0.2">
      <c r="K212" s="23" t="str">
        <f>IF(ISBLANK(C212),"",VLOOKUP(Meldeformular!G212,Intern!A:F,IF(I212="Ja",6,5),FALSE))</f>
        <v/>
      </c>
      <c r="L212" s="23"/>
      <c r="M212" s="79" t="str">
        <f>IF(ISBLANK(C212),"",VLOOKUP(Meldeformular!G212,Intern!A:D,IF(F212="m",3,4),FALSE))</f>
        <v/>
      </c>
      <c r="N212" s="80" t="str">
        <f>IF(ISBLANK(C212),"",VLOOKUP(Meldeformular!G212,Intern!A:H,7,FALSE))</f>
        <v/>
      </c>
      <c r="O212" s="5" t="str">
        <f>IF(ISBLANK(C212),"",VLOOKUP(Meldeformular!G212,Intern!A:H,8,FALSE))</f>
        <v/>
      </c>
    </row>
    <row r="213" spans="11:15" ht="17.25" customHeight="1" x14ac:dyDescent="0.2">
      <c r="K213" s="23" t="str">
        <f>IF(ISBLANK(C213),"",VLOOKUP(Meldeformular!G213,Intern!A:F,IF(I213="Ja",6,5),FALSE))</f>
        <v/>
      </c>
      <c r="L213" s="23"/>
      <c r="M213" s="79" t="str">
        <f>IF(ISBLANK(C213),"",VLOOKUP(Meldeformular!G213,Intern!A:D,IF(F213="m",3,4),FALSE))</f>
        <v/>
      </c>
      <c r="N213" s="80" t="str">
        <f>IF(ISBLANK(C213),"",VLOOKUP(Meldeformular!G213,Intern!A:H,7,FALSE))</f>
        <v/>
      </c>
      <c r="O213" s="5" t="str">
        <f>IF(ISBLANK(C213),"",VLOOKUP(Meldeformular!G213,Intern!A:H,8,FALSE))</f>
        <v/>
      </c>
    </row>
    <row r="214" spans="11:15" ht="17.25" customHeight="1" x14ac:dyDescent="0.2">
      <c r="K214" s="23" t="str">
        <f>IF(ISBLANK(C214),"",VLOOKUP(Meldeformular!G214,Intern!A:F,IF(I214="Ja",6,5),FALSE))</f>
        <v/>
      </c>
      <c r="L214" s="23"/>
      <c r="M214" s="79" t="str">
        <f>IF(ISBLANK(C214),"",VLOOKUP(Meldeformular!G214,Intern!A:D,IF(F214="m",3,4),FALSE))</f>
        <v/>
      </c>
      <c r="N214" s="80" t="str">
        <f>IF(ISBLANK(C214),"",VLOOKUP(Meldeformular!G214,Intern!A:H,7,FALSE))</f>
        <v/>
      </c>
      <c r="O214" s="5" t="str">
        <f>IF(ISBLANK(C214),"",VLOOKUP(Meldeformular!G214,Intern!A:H,8,FALSE))</f>
        <v/>
      </c>
    </row>
    <row r="215" spans="11:15" ht="17.25" customHeight="1" x14ac:dyDescent="0.2">
      <c r="K215" s="23" t="str">
        <f>IF(ISBLANK(C215),"",VLOOKUP(Meldeformular!G215,Intern!A:F,IF(I215="Ja",6,5),FALSE))</f>
        <v/>
      </c>
      <c r="L215" s="23"/>
      <c r="M215" s="79" t="str">
        <f>IF(ISBLANK(C215),"",VLOOKUP(Meldeformular!G215,Intern!A:D,IF(F215="m",3,4),FALSE))</f>
        <v/>
      </c>
      <c r="N215" s="80" t="str">
        <f>IF(ISBLANK(C215),"",VLOOKUP(Meldeformular!G215,Intern!A:H,7,FALSE))</f>
        <v/>
      </c>
      <c r="O215" s="5" t="str">
        <f>IF(ISBLANK(C215),"",VLOOKUP(Meldeformular!G215,Intern!A:H,8,FALSE))</f>
        <v/>
      </c>
    </row>
    <row r="216" spans="11:15" ht="17.25" customHeight="1" x14ac:dyDescent="0.2">
      <c r="K216" s="23" t="str">
        <f>IF(ISBLANK(C216),"",VLOOKUP(Meldeformular!G216,Intern!A:F,IF(I216="Ja",6,5),FALSE))</f>
        <v/>
      </c>
      <c r="L216" s="23"/>
      <c r="M216" s="79" t="str">
        <f>IF(ISBLANK(C216),"",VLOOKUP(Meldeformular!G216,Intern!A:D,IF(F216="m",3,4),FALSE))</f>
        <v/>
      </c>
      <c r="N216" s="80" t="str">
        <f>IF(ISBLANK(C216),"",VLOOKUP(Meldeformular!G216,Intern!A:H,7,FALSE))</f>
        <v/>
      </c>
      <c r="O216" s="5" t="str">
        <f>IF(ISBLANK(C216),"",VLOOKUP(Meldeformular!G216,Intern!A:H,8,FALSE))</f>
        <v/>
      </c>
    </row>
    <row r="217" spans="11:15" ht="17.25" customHeight="1" x14ac:dyDescent="0.2">
      <c r="K217" s="23" t="str">
        <f>IF(ISBLANK(C217),"",VLOOKUP(Meldeformular!G217,Intern!A:F,IF(I217="Ja",6,5),FALSE))</f>
        <v/>
      </c>
      <c r="L217" s="23"/>
      <c r="M217" s="79" t="str">
        <f>IF(ISBLANK(C217),"",VLOOKUP(Meldeformular!G217,Intern!A:D,IF(F217="m",3,4),FALSE))</f>
        <v/>
      </c>
      <c r="N217" s="80" t="str">
        <f>IF(ISBLANK(C217),"",VLOOKUP(Meldeformular!G217,Intern!A:H,7,FALSE))</f>
        <v/>
      </c>
      <c r="O217" s="5" t="str">
        <f>IF(ISBLANK(C217),"",VLOOKUP(Meldeformular!G217,Intern!A:H,8,FALSE))</f>
        <v/>
      </c>
    </row>
    <row r="218" spans="11:15" ht="17.25" customHeight="1" x14ac:dyDescent="0.2">
      <c r="K218" s="23" t="str">
        <f>IF(ISBLANK(C218),"",VLOOKUP(Meldeformular!G218,Intern!A:F,IF(I218="Ja",6,5),FALSE))</f>
        <v/>
      </c>
      <c r="L218" s="23"/>
      <c r="M218" s="79" t="str">
        <f>IF(ISBLANK(C218),"",VLOOKUP(Meldeformular!G218,Intern!A:D,IF(F218="m",3,4),FALSE))</f>
        <v/>
      </c>
      <c r="N218" s="80" t="str">
        <f>IF(ISBLANK(C218),"",VLOOKUP(Meldeformular!G218,Intern!A:H,7,FALSE))</f>
        <v/>
      </c>
      <c r="O218" s="5" t="str">
        <f>IF(ISBLANK(C218),"",VLOOKUP(Meldeformular!G218,Intern!A:H,8,FALSE))</f>
        <v/>
      </c>
    </row>
    <row r="219" spans="11:15" ht="17.25" customHeight="1" x14ac:dyDescent="0.2">
      <c r="K219" s="23" t="str">
        <f>IF(ISBLANK(C219),"",VLOOKUP(Meldeformular!G219,Intern!A:F,IF(I219="Ja",6,5),FALSE))</f>
        <v/>
      </c>
      <c r="L219" s="23"/>
      <c r="M219" s="79" t="str">
        <f>IF(ISBLANK(C219),"",VLOOKUP(Meldeformular!G219,Intern!A:D,IF(F219="m",3,4),FALSE))</f>
        <v/>
      </c>
      <c r="N219" s="80" t="str">
        <f>IF(ISBLANK(C219),"",VLOOKUP(Meldeformular!G219,Intern!A:H,7,FALSE))</f>
        <v/>
      </c>
      <c r="O219" s="5" t="str">
        <f>IF(ISBLANK(C219),"",VLOOKUP(Meldeformular!G219,Intern!A:H,8,FALSE))</f>
        <v/>
      </c>
    </row>
    <row r="220" spans="11:15" ht="17.25" customHeight="1" x14ac:dyDescent="0.2">
      <c r="K220" s="23" t="str">
        <f>IF(ISBLANK(C220),"",VLOOKUP(Meldeformular!G220,Intern!A:F,IF(I220="Ja",6,5),FALSE))</f>
        <v/>
      </c>
      <c r="L220" s="23"/>
      <c r="M220" s="79" t="str">
        <f>IF(ISBLANK(C220),"",VLOOKUP(Meldeformular!G220,Intern!A:D,IF(F220="m",3,4),FALSE))</f>
        <v/>
      </c>
      <c r="N220" s="80" t="str">
        <f>IF(ISBLANK(C220),"",VLOOKUP(Meldeformular!G220,Intern!A:H,7,FALSE))</f>
        <v/>
      </c>
      <c r="O220" s="5" t="str">
        <f>IF(ISBLANK(C220),"",VLOOKUP(Meldeformular!G220,Intern!A:H,8,FALSE))</f>
        <v/>
      </c>
    </row>
    <row r="221" spans="11:15" ht="17.25" customHeight="1" x14ac:dyDescent="0.2">
      <c r="K221" s="23" t="str">
        <f>IF(ISBLANK(C221),"",VLOOKUP(Meldeformular!G221,Intern!A:F,IF(I221="Ja",6,5),FALSE))</f>
        <v/>
      </c>
      <c r="L221" s="23"/>
      <c r="M221" s="79" t="str">
        <f>IF(ISBLANK(C221),"",VLOOKUP(Meldeformular!G221,Intern!A:D,IF(F221="m",3,4),FALSE))</f>
        <v/>
      </c>
      <c r="N221" s="80" t="str">
        <f>IF(ISBLANK(C221),"",VLOOKUP(Meldeformular!G221,Intern!A:H,7,FALSE))</f>
        <v/>
      </c>
      <c r="O221" s="5" t="str">
        <f>IF(ISBLANK(C221),"",VLOOKUP(Meldeformular!G221,Intern!A:H,8,FALSE))</f>
        <v/>
      </c>
    </row>
    <row r="222" spans="11:15" ht="17.25" customHeight="1" x14ac:dyDescent="0.2">
      <c r="K222" s="23" t="str">
        <f>IF(ISBLANK(C222),"",VLOOKUP(Meldeformular!G222,Intern!A:F,IF(I222="Ja",6,5),FALSE))</f>
        <v/>
      </c>
      <c r="L222" s="23"/>
      <c r="M222" s="79" t="str">
        <f>IF(ISBLANK(C222),"",VLOOKUP(Meldeformular!G222,Intern!A:D,IF(F222="m",3,4),FALSE))</f>
        <v/>
      </c>
      <c r="N222" s="80" t="str">
        <f>IF(ISBLANK(C222),"",VLOOKUP(Meldeformular!G222,Intern!A:H,7,FALSE))</f>
        <v/>
      </c>
      <c r="O222" s="5" t="str">
        <f>IF(ISBLANK(C222),"",VLOOKUP(Meldeformular!G222,Intern!A:H,8,FALSE))</f>
        <v/>
      </c>
    </row>
    <row r="223" spans="11:15" ht="17.25" customHeight="1" x14ac:dyDescent="0.2">
      <c r="K223" s="23" t="str">
        <f>IF(ISBLANK(C223),"",VLOOKUP(Meldeformular!G223,Intern!A:F,IF(I223="Ja",6,5),FALSE))</f>
        <v/>
      </c>
      <c r="L223" s="23"/>
      <c r="M223" s="79" t="str">
        <f>IF(ISBLANK(C223),"",VLOOKUP(Meldeformular!G223,Intern!A:D,IF(F223="m",3,4),FALSE))</f>
        <v/>
      </c>
      <c r="N223" s="80" t="str">
        <f>IF(ISBLANK(C223),"",VLOOKUP(Meldeformular!G223,Intern!A:H,7,FALSE))</f>
        <v/>
      </c>
      <c r="O223" s="5" t="str">
        <f>IF(ISBLANK(C223),"",VLOOKUP(Meldeformular!G223,Intern!A:H,8,FALSE))</f>
        <v/>
      </c>
    </row>
    <row r="224" spans="11:15" ht="17.25" customHeight="1" x14ac:dyDescent="0.2">
      <c r="K224" s="23" t="str">
        <f>IF(ISBLANK(C224),"",VLOOKUP(Meldeformular!G224,Intern!A:F,IF(I224="Ja",6,5),FALSE))</f>
        <v/>
      </c>
      <c r="L224" s="23"/>
      <c r="M224" s="79" t="str">
        <f>IF(ISBLANK(C224),"",VLOOKUP(Meldeformular!G224,Intern!A:D,IF(F224="m",3,4),FALSE))</f>
        <v/>
      </c>
      <c r="N224" s="80" t="str">
        <f>IF(ISBLANK(C224),"",VLOOKUP(Meldeformular!G224,Intern!A:H,7,FALSE))</f>
        <v/>
      </c>
      <c r="O224" s="5" t="str">
        <f>IF(ISBLANK(C224),"",VLOOKUP(Meldeformular!G224,Intern!A:H,8,FALSE))</f>
        <v/>
      </c>
    </row>
    <row r="225" spans="11:15" ht="17.25" customHeight="1" x14ac:dyDescent="0.2">
      <c r="K225" s="23" t="str">
        <f>IF(ISBLANK(C225),"",VLOOKUP(Meldeformular!G225,Intern!A:F,IF(I225="Ja",6,5),FALSE))</f>
        <v/>
      </c>
      <c r="L225" s="23"/>
      <c r="M225" s="79" t="str">
        <f>IF(ISBLANK(C225),"",VLOOKUP(Meldeformular!G225,Intern!A:D,IF(F225="m",3,4),FALSE))</f>
        <v/>
      </c>
      <c r="N225" s="80" t="str">
        <f>IF(ISBLANK(C225),"",VLOOKUP(Meldeformular!G225,Intern!A:H,7,FALSE))</f>
        <v/>
      </c>
      <c r="O225" s="5" t="str">
        <f>IF(ISBLANK(C225),"",VLOOKUP(Meldeformular!G225,Intern!A:H,8,FALSE))</f>
        <v/>
      </c>
    </row>
    <row r="226" spans="11:15" ht="17.25" customHeight="1" x14ac:dyDescent="0.2">
      <c r="K226" s="23" t="str">
        <f>IF(ISBLANK(C226),"",VLOOKUP(Meldeformular!G226,Intern!A:F,IF(I226="Ja",6,5),FALSE))</f>
        <v/>
      </c>
      <c r="L226" s="23"/>
      <c r="M226" s="79" t="str">
        <f>IF(ISBLANK(C226),"",VLOOKUP(Meldeformular!G226,Intern!A:D,IF(F226="m",3,4),FALSE))</f>
        <v/>
      </c>
      <c r="N226" s="80" t="str">
        <f>IF(ISBLANK(C226),"",VLOOKUP(Meldeformular!G226,Intern!A:H,7,FALSE))</f>
        <v/>
      </c>
      <c r="O226" s="5" t="str">
        <f>IF(ISBLANK(C226),"",VLOOKUP(Meldeformular!G226,Intern!A:H,8,FALSE))</f>
        <v/>
      </c>
    </row>
    <row r="227" spans="11:15" ht="17.25" customHeight="1" x14ac:dyDescent="0.2">
      <c r="K227" s="23" t="str">
        <f>IF(ISBLANK(C227),"",VLOOKUP(Meldeformular!G227,Intern!A:F,IF(I227="Ja",6,5),FALSE))</f>
        <v/>
      </c>
      <c r="L227" s="23"/>
      <c r="M227" s="79" t="str">
        <f>IF(ISBLANK(C227),"",VLOOKUP(Meldeformular!G227,Intern!A:D,IF(F227="m",3,4),FALSE))</f>
        <v/>
      </c>
      <c r="N227" s="80" t="str">
        <f>IF(ISBLANK(C227),"",VLOOKUP(Meldeformular!G227,Intern!A:H,7,FALSE))</f>
        <v/>
      </c>
      <c r="O227" s="5" t="str">
        <f>IF(ISBLANK(C227),"",VLOOKUP(Meldeformular!G227,Intern!A:H,8,FALSE))</f>
        <v/>
      </c>
    </row>
    <row r="228" spans="11:15" ht="17.25" customHeight="1" x14ac:dyDescent="0.2">
      <c r="K228" s="23" t="str">
        <f>IF(ISBLANK(C228),"",VLOOKUP(Meldeformular!G228,Intern!A:F,IF(I228="Ja",6,5),FALSE))</f>
        <v/>
      </c>
      <c r="L228" s="23"/>
      <c r="M228" s="79" t="str">
        <f>IF(ISBLANK(C228),"",VLOOKUP(Meldeformular!G228,Intern!A:D,IF(F228="m",3,4),FALSE))</f>
        <v/>
      </c>
      <c r="N228" s="80" t="str">
        <f>IF(ISBLANK(C228),"",VLOOKUP(Meldeformular!G228,Intern!A:H,7,FALSE))</f>
        <v/>
      </c>
      <c r="O228" s="5" t="str">
        <f>IF(ISBLANK(C228),"",VLOOKUP(Meldeformular!G228,Intern!A:H,8,FALSE))</f>
        <v/>
      </c>
    </row>
    <row r="229" spans="11:15" ht="17.25" customHeight="1" x14ac:dyDescent="0.2">
      <c r="K229" s="23" t="str">
        <f>IF(ISBLANK(C229),"",VLOOKUP(Meldeformular!G229,Intern!A:F,IF(I229="Ja",6,5),FALSE))</f>
        <v/>
      </c>
      <c r="L229" s="23"/>
      <c r="M229" s="79" t="str">
        <f>IF(ISBLANK(C229),"",VLOOKUP(Meldeformular!G229,Intern!A:D,IF(F229="m",3,4),FALSE))</f>
        <v/>
      </c>
      <c r="N229" s="80" t="str">
        <f>IF(ISBLANK(C229),"",VLOOKUP(Meldeformular!G229,Intern!A:H,7,FALSE))</f>
        <v/>
      </c>
      <c r="O229" s="5" t="str">
        <f>IF(ISBLANK(C229),"",VLOOKUP(Meldeformular!G229,Intern!A:H,8,FALSE))</f>
        <v/>
      </c>
    </row>
    <row r="230" spans="11:15" ht="17.25" customHeight="1" x14ac:dyDescent="0.2">
      <c r="K230" s="23" t="str">
        <f>IF(ISBLANK(C230),"",VLOOKUP(Meldeformular!G230,Intern!A:F,IF(I230="Ja",6,5),FALSE))</f>
        <v/>
      </c>
      <c r="L230" s="23"/>
      <c r="M230" s="79" t="str">
        <f>IF(ISBLANK(C230),"",VLOOKUP(Meldeformular!G230,Intern!A:D,IF(F230="m",3,4),FALSE))</f>
        <v/>
      </c>
      <c r="N230" s="80" t="str">
        <f>IF(ISBLANK(C230),"",VLOOKUP(Meldeformular!G230,Intern!A:H,7,FALSE))</f>
        <v/>
      </c>
      <c r="O230" s="5" t="str">
        <f>IF(ISBLANK(C230),"",VLOOKUP(Meldeformular!G230,Intern!A:H,8,FALSE))</f>
        <v/>
      </c>
    </row>
    <row r="231" spans="11:15" ht="17.25" customHeight="1" x14ac:dyDescent="0.2">
      <c r="K231" s="23" t="str">
        <f>IF(ISBLANK(C231),"",VLOOKUP(Meldeformular!G231,Intern!A:F,IF(I231="Ja",6,5),FALSE))</f>
        <v/>
      </c>
      <c r="L231" s="23"/>
      <c r="M231" s="79" t="str">
        <f>IF(ISBLANK(C231),"",VLOOKUP(Meldeformular!G231,Intern!A:D,IF(F231="m",3,4),FALSE))</f>
        <v/>
      </c>
      <c r="N231" s="80" t="str">
        <f>IF(ISBLANK(C231),"",VLOOKUP(Meldeformular!G231,Intern!A:H,7,FALSE))</f>
        <v/>
      </c>
      <c r="O231" s="5" t="str">
        <f>IF(ISBLANK(C231),"",VLOOKUP(Meldeformular!G231,Intern!A:H,8,FALSE))</f>
        <v/>
      </c>
    </row>
    <row r="232" spans="11:15" ht="17.25" customHeight="1" x14ac:dyDescent="0.2">
      <c r="K232" s="23" t="str">
        <f>IF(ISBLANK(C232),"",VLOOKUP(Meldeformular!G232,Intern!A:F,IF(I232="Ja",6,5),FALSE))</f>
        <v/>
      </c>
      <c r="L232" s="23"/>
      <c r="M232" s="79" t="str">
        <f>IF(ISBLANK(C232),"",VLOOKUP(Meldeformular!G232,Intern!A:D,IF(F232="m",3,4),FALSE))</f>
        <v/>
      </c>
      <c r="N232" s="80" t="str">
        <f>IF(ISBLANK(C232),"",VLOOKUP(Meldeformular!G232,Intern!A:H,7,FALSE))</f>
        <v/>
      </c>
      <c r="O232" s="5" t="str">
        <f>IF(ISBLANK(C232),"",VLOOKUP(Meldeformular!G232,Intern!A:H,8,FALSE))</f>
        <v/>
      </c>
    </row>
    <row r="233" spans="11:15" ht="17.25" customHeight="1" x14ac:dyDescent="0.2">
      <c r="K233" s="23" t="str">
        <f>IF(ISBLANK(C233),"",VLOOKUP(Meldeformular!G233,Intern!A:F,IF(I233="Ja",6,5),FALSE))</f>
        <v/>
      </c>
      <c r="L233" s="23"/>
      <c r="M233" s="79" t="str">
        <f>IF(ISBLANK(C233),"",VLOOKUP(Meldeformular!G233,Intern!A:D,IF(F233="m",3,4),FALSE))</f>
        <v/>
      </c>
      <c r="N233" s="80" t="str">
        <f>IF(ISBLANK(C233),"",VLOOKUP(Meldeformular!G233,Intern!A:H,7,FALSE))</f>
        <v/>
      </c>
      <c r="O233" s="5" t="str">
        <f>IF(ISBLANK(C233),"",VLOOKUP(Meldeformular!G233,Intern!A:H,8,FALSE))</f>
        <v/>
      </c>
    </row>
    <row r="234" spans="11:15" ht="17.25" customHeight="1" x14ac:dyDescent="0.2">
      <c r="K234" s="23" t="str">
        <f>IF(ISBLANK(C234),"",VLOOKUP(Meldeformular!G234,Intern!A:F,IF(I234="Ja",6,5),FALSE))</f>
        <v/>
      </c>
      <c r="L234" s="23"/>
      <c r="M234" s="79" t="str">
        <f>IF(ISBLANK(C234),"",VLOOKUP(Meldeformular!G234,Intern!A:D,IF(F234="m",3,4),FALSE))</f>
        <v/>
      </c>
      <c r="N234" s="80" t="str">
        <f>IF(ISBLANK(C234),"",VLOOKUP(Meldeformular!G234,Intern!A:H,7,FALSE))</f>
        <v/>
      </c>
      <c r="O234" s="5" t="str">
        <f>IF(ISBLANK(C234),"",VLOOKUP(Meldeformular!G234,Intern!A:H,8,FALSE))</f>
        <v/>
      </c>
    </row>
    <row r="235" spans="11:15" ht="17.25" customHeight="1" x14ac:dyDescent="0.2">
      <c r="K235" s="23" t="str">
        <f>IF(ISBLANK(C235),"",VLOOKUP(Meldeformular!G235,Intern!A:F,IF(I235="Ja",6,5),FALSE))</f>
        <v/>
      </c>
      <c r="L235" s="23"/>
      <c r="M235" s="79" t="str">
        <f>IF(ISBLANK(C235),"",VLOOKUP(Meldeformular!G235,Intern!A:D,IF(F235="m",3,4),FALSE))</f>
        <v/>
      </c>
      <c r="N235" s="80" t="str">
        <f>IF(ISBLANK(C235),"",VLOOKUP(Meldeformular!G235,Intern!A:H,7,FALSE))</f>
        <v/>
      </c>
      <c r="O235" s="5" t="str">
        <f>IF(ISBLANK(C235),"",VLOOKUP(Meldeformular!G235,Intern!A:H,8,FALSE))</f>
        <v/>
      </c>
    </row>
    <row r="236" spans="11:15" ht="17.25" customHeight="1" x14ac:dyDescent="0.2">
      <c r="K236" s="23" t="str">
        <f>IF(ISBLANK(C236),"",VLOOKUP(Meldeformular!G236,Intern!A:F,IF(I236="Ja",6,5),FALSE))</f>
        <v/>
      </c>
      <c r="L236" s="23"/>
      <c r="M236" s="79" t="str">
        <f>IF(ISBLANK(C236),"",VLOOKUP(Meldeformular!G236,Intern!A:D,IF(F236="m",3,4),FALSE))</f>
        <v/>
      </c>
      <c r="N236" s="80" t="str">
        <f>IF(ISBLANK(C236),"",VLOOKUP(Meldeformular!G236,Intern!A:H,7,FALSE))</f>
        <v/>
      </c>
      <c r="O236" s="5" t="str">
        <f>IF(ISBLANK(C236),"",VLOOKUP(Meldeformular!G236,Intern!A:H,8,FALSE))</f>
        <v/>
      </c>
    </row>
    <row r="237" spans="11:15" ht="17.25" customHeight="1" x14ac:dyDescent="0.2">
      <c r="K237" s="23" t="str">
        <f>IF(ISBLANK(C237),"",VLOOKUP(Meldeformular!G237,Intern!A:F,IF(I237="Ja",6,5),FALSE))</f>
        <v/>
      </c>
      <c r="L237" s="23"/>
      <c r="M237" s="79" t="str">
        <f>IF(ISBLANK(C237),"",VLOOKUP(Meldeformular!G237,Intern!A:D,IF(F237="m",3,4),FALSE))</f>
        <v/>
      </c>
      <c r="N237" s="80" t="str">
        <f>IF(ISBLANK(C237),"",VLOOKUP(Meldeformular!G237,Intern!A:H,7,FALSE))</f>
        <v/>
      </c>
      <c r="O237" s="5" t="str">
        <f>IF(ISBLANK(C237),"",VLOOKUP(Meldeformular!G237,Intern!A:H,8,FALSE))</f>
        <v/>
      </c>
    </row>
    <row r="238" spans="11:15" ht="17.25" customHeight="1" x14ac:dyDescent="0.2">
      <c r="K238" s="23" t="str">
        <f>IF(ISBLANK(C238),"",VLOOKUP(Meldeformular!G238,Intern!A:F,IF(I238="Ja",6,5),FALSE))</f>
        <v/>
      </c>
      <c r="L238" s="23"/>
      <c r="M238" s="79" t="str">
        <f>IF(ISBLANK(C238),"",VLOOKUP(Meldeformular!G238,Intern!A:D,IF(F238="m",3,4),FALSE))</f>
        <v/>
      </c>
      <c r="N238" s="80" t="str">
        <f>IF(ISBLANK(C238),"",VLOOKUP(Meldeformular!G238,Intern!A:H,7,FALSE))</f>
        <v/>
      </c>
      <c r="O238" s="5" t="str">
        <f>IF(ISBLANK(C238),"",VLOOKUP(Meldeformular!G238,Intern!A:H,8,FALSE))</f>
        <v/>
      </c>
    </row>
    <row r="239" spans="11:15" ht="17.25" customHeight="1" x14ac:dyDescent="0.2">
      <c r="K239" s="23" t="str">
        <f>IF(ISBLANK(C239),"",VLOOKUP(Meldeformular!G239,Intern!A:F,IF(I239="Ja",6,5),FALSE))</f>
        <v/>
      </c>
      <c r="L239" s="23"/>
      <c r="M239" s="79" t="str">
        <f>IF(ISBLANK(C239),"",VLOOKUP(Meldeformular!G239,Intern!A:D,IF(F239="m",3,4),FALSE))</f>
        <v/>
      </c>
      <c r="N239" s="80" t="str">
        <f>IF(ISBLANK(C239),"",VLOOKUP(Meldeformular!G239,Intern!A:H,7,FALSE))</f>
        <v/>
      </c>
      <c r="O239" s="5" t="str">
        <f>IF(ISBLANK(C239),"",VLOOKUP(Meldeformular!G239,Intern!A:H,8,FALSE))</f>
        <v/>
      </c>
    </row>
    <row r="240" spans="11:15" ht="17.25" customHeight="1" x14ac:dyDescent="0.2">
      <c r="K240" s="23" t="str">
        <f>IF(ISBLANK(C240),"",VLOOKUP(Meldeformular!G240,Intern!A:F,IF(I240="Ja",6,5),FALSE))</f>
        <v/>
      </c>
      <c r="L240" s="23"/>
      <c r="M240" s="79" t="str">
        <f>IF(ISBLANK(C240),"",VLOOKUP(Meldeformular!G240,Intern!A:D,IF(F240="m",3,4),FALSE))</f>
        <v/>
      </c>
      <c r="N240" s="80" t="str">
        <f>IF(ISBLANK(C240),"",VLOOKUP(Meldeformular!G240,Intern!A:H,7,FALSE))</f>
        <v/>
      </c>
      <c r="O240" s="5" t="str">
        <f>IF(ISBLANK(C240),"",VLOOKUP(Meldeformular!G240,Intern!A:H,8,FALSE))</f>
        <v/>
      </c>
    </row>
    <row r="241" spans="11:15" ht="17.25" customHeight="1" x14ac:dyDescent="0.2">
      <c r="K241" s="23" t="str">
        <f>IF(ISBLANK(C241),"",VLOOKUP(Meldeformular!G241,Intern!A:F,IF(I241="Ja",6,5),FALSE))</f>
        <v/>
      </c>
      <c r="L241" s="23"/>
      <c r="M241" s="79" t="str">
        <f>IF(ISBLANK(C241),"",VLOOKUP(Meldeformular!G241,Intern!A:D,IF(F241="m",3,4),FALSE))</f>
        <v/>
      </c>
      <c r="N241" s="80" t="str">
        <f>IF(ISBLANK(C241),"",VLOOKUP(Meldeformular!G241,Intern!A:H,7,FALSE))</f>
        <v/>
      </c>
      <c r="O241" s="5" t="str">
        <f>IF(ISBLANK(C241),"",VLOOKUP(Meldeformular!G241,Intern!A:H,8,FALSE))</f>
        <v/>
      </c>
    </row>
    <row r="242" spans="11:15" ht="17.25" customHeight="1" x14ac:dyDescent="0.2">
      <c r="K242" s="23" t="str">
        <f>IF(ISBLANK(C242),"",VLOOKUP(Meldeformular!G242,Intern!A:F,IF(I242="Ja",6,5),FALSE))</f>
        <v/>
      </c>
      <c r="L242" s="23"/>
      <c r="M242" s="79" t="str">
        <f>IF(ISBLANK(C242),"",VLOOKUP(Meldeformular!G242,Intern!A:D,IF(F242="m",3,4),FALSE))</f>
        <v/>
      </c>
      <c r="N242" s="80" t="str">
        <f>IF(ISBLANK(C242),"",VLOOKUP(Meldeformular!G242,Intern!A:H,7,FALSE))</f>
        <v/>
      </c>
      <c r="O242" s="5" t="str">
        <f>IF(ISBLANK(C242),"",VLOOKUP(Meldeformular!G242,Intern!A:H,8,FALSE))</f>
        <v/>
      </c>
    </row>
    <row r="243" spans="11:15" ht="17.25" customHeight="1" x14ac:dyDescent="0.2">
      <c r="K243" s="23" t="str">
        <f>IF(ISBLANK(C243),"",VLOOKUP(Meldeformular!G243,Intern!A:F,IF(I243="Ja",6,5),FALSE))</f>
        <v/>
      </c>
      <c r="L243" s="23"/>
      <c r="M243" s="79" t="str">
        <f>IF(ISBLANK(C243),"",VLOOKUP(Meldeformular!G243,Intern!A:D,IF(F243="m",3,4),FALSE))</f>
        <v/>
      </c>
      <c r="N243" s="80" t="str">
        <f>IF(ISBLANK(C243),"",VLOOKUP(Meldeformular!G243,Intern!A:H,7,FALSE))</f>
        <v/>
      </c>
      <c r="O243" s="5" t="str">
        <f>IF(ISBLANK(C243),"",VLOOKUP(Meldeformular!G243,Intern!A:H,8,FALSE))</f>
        <v/>
      </c>
    </row>
    <row r="244" spans="11:15" ht="17.25" customHeight="1" x14ac:dyDescent="0.2">
      <c r="K244" s="23" t="str">
        <f>IF(ISBLANK(C244),"",VLOOKUP(Meldeformular!G244,Intern!A:F,IF(I244="Ja",6,5),FALSE))</f>
        <v/>
      </c>
      <c r="L244" s="23"/>
      <c r="M244" s="79" t="str">
        <f>IF(ISBLANK(C244),"",VLOOKUP(Meldeformular!G244,Intern!A:D,IF(F244="m",3,4),FALSE))</f>
        <v/>
      </c>
      <c r="N244" s="80" t="str">
        <f>IF(ISBLANK(C244),"",VLOOKUP(Meldeformular!G244,Intern!A:H,7,FALSE))</f>
        <v/>
      </c>
      <c r="O244" s="5" t="str">
        <f>IF(ISBLANK(C244),"",VLOOKUP(Meldeformular!G244,Intern!A:H,8,FALSE))</f>
        <v/>
      </c>
    </row>
    <row r="245" spans="11:15" ht="17.25" customHeight="1" x14ac:dyDescent="0.2">
      <c r="K245" s="23" t="str">
        <f>IF(ISBLANK(C245),"",VLOOKUP(Meldeformular!G245,Intern!A:F,IF(I245="Ja",6,5),FALSE))</f>
        <v/>
      </c>
      <c r="L245" s="23"/>
      <c r="M245" s="79" t="str">
        <f>IF(ISBLANK(C245),"",VLOOKUP(Meldeformular!G245,Intern!A:D,IF(F245="m",3,4),FALSE))</f>
        <v/>
      </c>
      <c r="N245" s="80" t="str">
        <f>IF(ISBLANK(C245),"",VLOOKUP(Meldeformular!G245,Intern!A:H,7,FALSE))</f>
        <v/>
      </c>
      <c r="O245" s="5" t="str">
        <f>IF(ISBLANK(C245),"",VLOOKUP(Meldeformular!G245,Intern!A:H,8,FALSE))</f>
        <v/>
      </c>
    </row>
    <row r="246" spans="11:15" ht="17.25" customHeight="1" x14ac:dyDescent="0.2">
      <c r="K246" s="23" t="str">
        <f>IF(ISBLANK(C246),"",VLOOKUP(Meldeformular!G246,Intern!A:F,IF(I246="Ja",6,5),FALSE))</f>
        <v/>
      </c>
      <c r="L246" s="23"/>
      <c r="M246" s="79" t="str">
        <f>IF(ISBLANK(C246),"",VLOOKUP(Meldeformular!G246,Intern!A:D,IF(F246="m",3,4),FALSE))</f>
        <v/>
      </c>
      <c r="N246" s="80" t="str">
        <f>IF(ISBLANK(C246),"",VLOOKUP(Meldeformular!G246,Intern!A:H,7,FALSE))</f>
        <v/>
      </c>
      <c r="O246" s="5" t="str">
        <f>IF(ISBLANK(C246),"",VLOOKUP(Meldeformular!G246,Intern!A:H,8,FALSE))</f>
        <v/>
      </c>
    </row>
    <row r="247" spans="11:15" ht="17.25" customHeight="1" x14ac:dyDescent="0.2">
      <c r="K247" s="23" t="str">
        <f>IF(ISBLANK(C247),"",VLOOKUP(Meldeformular!G247,Intern!A:F,IF(I247="Ja",6,5),FALSE))</f>
        <v/>
      </c>
      <c r="L247" s="23"/>
      <c r="M247" s="79" t="str">
        <f>IF(ISBLANK(C247),"",VLOOKUP(Meldeformular!G247,Intern!A:D,IF(F247="m",3,4),FALSE))</f>
        <v/>
      </c>
      <c r="N247" s="80" t="str">
        <f>IF(ISBLANK(C247),"",VLOOKUP(Meldeformular!G247,Intern!A:H,7,FALSE))</f>
        <v/>
      </c>
      <c r="O247" s="5" t="str">
        <f>IF(ISBLANK(C247),"",VLOOKUP(Meldeformular!G247,Intern!A:H,8,FALSE))</f>
        <v/>
      </c>
    </row>
    <row r="248" spans="11:15" ht="17.25" customHeight="1" x14ac:dyDescent="0.2">
      <c r="K248" s="23" t="str">
        <f>IF(ISBLANK(C248),"",VLOOKUP(Meldeformular!G248,Intern!A:F,IF(I248="Ja",6,5),FALSE))</f>
        <v/>
      </c>
      <c r="L248" s="23"/>
      <c r="M248" s="79" t="str">
        <f>IF(ISBLANK(C248),"",VLOOKUP(Meldeformular!G248,Intern!A:D,IF(F248="m",3,4),FALSE))</f>
        <v/>
      </c>
      <c r="N248" s="80" t="str">
        <f>IF(ISBLANK(C248),"",VLOOKUP(Meldeformular!G248,Intern!A:H,7,FALSE))</f>
        <v/>
      </c>
      <c r="O248" s="5" t="str">
        <f>IF(ISBLANK(C248),"",VLOOKUP(Meldeformular!G248,Intern!A:H,8,FALSE))</f>
        <v/>
      </c>
    </row>
    <row r="249" spans="11:15" ht="17.25" customHeight="1" x14ac:dyDescent="0.2">
      <c r="K249" s="23" t="str">
        <f>IF(ISBLANK(C249),"",VLOOKUP(Meldeformular!G249,Intern!A:F,IF(I249="Ja",6,5),FALSE))</f>
        <v/>
      </c>
      <c r="L249" s="23"/>
      <c r="M249" s="79" t="str">
        <f>IF(ISBLANK(C249),"",VLOOKUP(Meldeformular!G249,Intern!A:D,IF(F249="m",3,4),FALSE))</f>
        <v/>
      </c>
      <c r="N249" s="80" t="str">
        <f>IF(ISBLANK(C249),"",VLOOKUP(Meldeformular!G249,Intern!A:H,7,FALSE))</f>
        <v/>
      </c>
      <c r="O249" s="5" t="str">
        <f>IF(ISBLANK(C249),"",VLOOKUP(Meldeformular!G249,Intern!A:H,8,FALSE))</f>
        <v/>
      </c>
    </row>
    <row r="250" spans="11:15" ht="17.25" customHeight="1" x14ac:dyDescent="0.2">
      <c r="K250" s="23" t="str">
        <f>IF(ISBLANK(C250),"",VLOOKUP(Meldeformular!G250,Intern!A:F,IF(I250="Ja",6,5),FALSE))</f>
        <v/>
      </c>
      <c r="L250" s="23"/>
      <c r="M250" s="79" t="str">
        <f>IF(ISBLANK(C250),"",VLOOKUP(Meldeformular!G250,Intern!A:D,IF(F250="m",3,4),FALSE))</f>
        <v/>
      </c>
      <c r="N250" s="80" t="str">
        <f>IF(ISBLANK(C250),"",VLOOKUP(Meldeformular!G250,Intern!A:H,7,FALSE))</f>
        <v/>
      </c>
      <c r="O250" s="5" t="str">
        <f>IF(ISBLANK(C250),"",VLOOKUP(Meldeformular!G250,Intern!A:H,8,FALSE))</f>
        <v/>
      </c>
    </row>
    <row r="251" spans="11:15" ht="17.25" customHeight="1" x14ac:dyDescent="0.2">
      <c r="K251" s="23" t="str">
        <f>IF(ISBLANK(C251),"",VLOOKUP(Meldeformular!G251,Intern!A:F,IF(I251="Ja",6,5),FALSE))</f>
        <v/>
      </c>
      <c r="L251" s="23"/>
      <c r="M251" s="79" t="str">
        <f>IF(ISBLANK(C251),"",VLOOKUP(Meldeformular!G251,Intern!A:D,IF(F251="m",3,4),FALSE))</f>
        <v/>
      </c>
      <c r="N251" s="80" t="str">
        <f>IF(ISBLANK(C251),"",VLOOKUP(Meldeformular!G251,Intern!A:H,7,FALSE))</f>
        <v/>
      </c>
      <c r="O251" s="5" t="str">
        <f>IF(ISBLANK(C251),"",VLOOKUP(Meldeformular!G251,Intern!A:H,8,FALSE))</f>
        <v/>
      </c>
    </row>
    <row r="252" spans="11:15" ht="17.25" customHeight="1" x14ac:dyDescent="0.2">
      <c r="K252" s="23" t="str">
        <f>IF(ISBLANK(C252),"",VLOOKUP(Meldeformular!G252,Intern!A:F,IF(I252="Ja",6,5),FALSE))</f>
        <v/>
      </c>
      <c r="L252" s="23"/>
      <c r="M252" s="79" t="str">
        <f>IF(ISBLANK(C252),"",VLOOKUP(Meldeformular!G252,Intern!A:D,IF(F252="m",3,4),FALSE))</f>
        <v/>
      </c>
      <c r="N252" s="80" t="str">
        <f>IF(ISBLANK(C252),"",VLOOKUP(Meldeformular!G252,Intern!A:H,7,FALSE))</f>
        <v/>
      </c>
      <c r="O252" s="5" t="str">
        <f>IF(ISBLANK(C252),"",VLOOKUP(Meldeformular!G252,Intern!A:H,8,FALSE))</f>
        <v/>
      </c>
    </row>
    <row r="253" spans="11:15" ht="17.25" customHeight="1" x14ac:dyDescent="0.2">
      <c r="K253" s="23" t="str">
        <f>IF(ISBLANK(C253),"",VLOOKUP(Meldeformular!G253,Intern!A:F,IF(I253="Ja",6,5),FALSE))</f>
        <v/>
      </c>
      <c r="L253" s="23"/>
      <c r="M253" s="79" t="str">
        <f>IF(ISBLANK(C253),"",VLOOKUP(Meldeformular!G253,Intern!A:D,IF(F253="m",3,4),FALSE))</f>
        <v/>
      </c>
      <c r="N253" s="80" t="str">
        <f>IF(ISBLANK(C253),"",VLOOKUP(Meldeformular!G253,Intern!A:H,7,FALSE))</f>
        <v/>
      </c>
      <c r="O253" s="5" t="str">
        <f>IF(ISBLANK(C253),"",VLOOKUP(Meldeformular!G253,Intern!A:H,8,FALSE))</f>
        <v/>
      </c>
    </row>
    <row r="254" spans="11:15" ht="17.25" customHeight="1" x14ac:dyDescent="0.2">
      <c r="K254" s="23" t="str">
        <f>IF(ISBLANK(C254),"",VLOOKUP(Meldeformular!G254,Intern!A:F,IF(I254="Ja",6,5),FALSE))</f>
        <v/>
      </c>
      <c r="L254" s="23"/>
      <c r="M254" s="79" t="str">
        <f>IF(ISBLANK(C254),"",VLOOKUP(Meldeformular!G254,Intern!A:D,IF(F254="m",3,4),FALSE))</f>
        <v/>
      </c>
      <c r="N254" s="80" t="str">
        <f>IF(ISBLANK(C254),"",VLOOKUP(Meldeformular!G254,Intern!A:H,7,FALSE))</f>
        <v/>
      </c>
      <c r="O254" s="5" t="str">
        <f>IF(ISBLANK(C254),"",VLOOKUP(Meldeformular!G254,Intern!A:H,8,FALSE))</f>
        <v/>
      </c>
    </row>
    <row r="255" spans="11:15" ht="17.25" customHeight="1" x14ac:dyDescent="0.2">
      <c r="K255" s="23" t="str">
        <f>IF(ISBLANK(C255),"",VLOOKUP(Meldeformular!G255,Intern!A:F,IF(I255="Ja",6,5),FALSE))</f>
        <v/>
      </c>
      <c r="L255" s="23"/>
      <c r="M255" s="79" t="str">
        <f>IF(ISBLANK(C255),"",VLOOKUP(Meldeformular!G255,Intern!A:D,IF(F255="m",3,4),FALSE))</f>
        <v/>
      </c>
      <c r="N255" s="80" t="str">
        <f>IF(ISBLANK(C255),"",VLOOKUP(Meldeformular!G255,Intern!A:H,7,FALSE))</f>
        <v/>
      </c>
      <c r="O255" s="5" t="str">
        <f>IF(ISBLANK(C255),"",VLOOKUP(Meldeformular!G255,Intern!A:H,8,FALSE))</f>
        <v/>
      </c>
    </row>
    <row r="256" spans="11:15" ht="17.25" customHeight="1" x14ac:dyDescent="0.2">
      <c r="K256" s="23" t="str">
        <f>IF(ISBLANK(C256),"",VLOOKUP(Meldeformular!G256,Intern!A:F,IF(I256="Ja",6,5),FALSE))</f>
        <v/>
      </c>
      <c r="L256" s="23"/>
      <c r="M256" s="79" t="str">
        <f>IF(ISBLANK(C256),"",VLOOKUP(Meldeformular!G256,Intern!A:D,IF(F256="m",3,4),FALSE))</f>
        <v/>
      </c>
      <c r="N256" s="80" t="str">
        <f>IF(ISBLANK(C256),"",VLOOKUP(Meldeformular!G256,Intern!A:H,7,FALSE))</f>
        <v/>
      </c>
      <c r="O256" s="5" t="str">
        <f>IF(ISBLANK(C256),"",VLOOKUP(Meldeformular!G256,Intern!A:H,8,FALSE))</f>
        <v/>
      </c>
    </row>
    <row r="257" spans="11:15" ht="17.25" customHeight="1" x14ac:dyDescent="0.2">
      <c r="K257" s="23" t="str">
        <f>IF(ISBLANK(C257),"",VLOOKUP(Meldeformular!G257,Intern!A:F,IF(I257="Ja",6,5),FALSE))</f>
        <v/>
      </c>
      <c r="L257" s="23"/>
      <c r="M257" s="79" t="str">
        <f>IF(ISBLANK(C257),"",VLOOKUP(Meldeformular!G257,Intern!A:D,IF(F257="m",3,4),FALSE))</f>
        <v/>
      </c>
      <c r="N257" s="80" t="str">
        <f>IF(ISBLANK(C257),"",VLOOKUP(Meldeformular!G257,Intern!A:H,7,FALSE))</f>
        <v/>
      </c>
      <c r="O257" s="5" t="str">
        <f>IF(ISBLANK(C257),"",VLOOKUP(Meldeformular!G257,Intern!A:H,8,FALSE))</f>
        <v/>
      </c>
    </row>
    <row r="258" spans="11:15" ht="17.25" customHeight="1" x14ac:dyDescent="0.2">
      <c r="K258" s="23" t="str">
        <f>IF(ISBLANK(C258),"",VLOOKUP(Meldeformular!G258,Intern!A:F,IF(I258="Ja",6,5),FALSE))</f>
        <v/>
      </c>
      <c r="L258" s="23"/>
      <c r="M258" s="79" t="str">
        <f>IF(ISBLANK(C258),"",VLOOKUP(Meldeformular!G258,Intern!A:D,IF(F258="m",3,4),FALSE))</f>
        <v/>
      </c>
      <c r="N258" s="80" t="str">
        <f>IF(ISBLANK(C258),"",VLOOKUP(Meldeformular!G258,Intern!A:H,7,FALSE))</f>
        <v/>
      </c>
      <c r="O258" s="5" t="str">
        <f>IF(ISBLANK(C258),"",VLOOKUP(Meldeformular!G258,Intern!A:H,8,FALSE))</f>
        <v/>
      </c>
    </row>
    <row r="259" spans="11:15" ht="17.25" customHeight="1" x14ac:dyDescent="0.2">
      <c r="K259" s="23" t="str">
        <f>IF(ISBLANK(C259),"",VLOOKUP(Meldeformular!G259,Intern!A:F,IF(I259="Ja",6,5),FALSE))</f>
        <v/>
      </c>
      <c r="L259" s="23"/>
      <c r="M259" s="79" t="str">
        <f>IF(ISBLANK(C259),"",VLOOKUP(Meldeformular!G259,Intern!A:D,IF(F259="m",3,4),FALSE))</f>
        <v/>
      </c>
      <c r="N259" s="80" t="str">
        <f>IF(ISBLANK(C259),"",VLOOKUP(Meldeformular!G259,Intern!A:H,7,FALSE))</f>
        <v/>
      </c>
      <c r="O259" s="5" t="str">
        <f>IF(ISBLANK(C259),"",VLOOKUP(Meldeformular!G259,Intern!A:H,8,FALSE))</f>
        <v/>
      </c>
    </row>
    <row r="260" spans="11:15" ht="17.25" customHeight="1" x14ac:dyDescent="0.2">
      <c r="K260" s="23" t="str">
        <f>IF(ISBLANK(C260),"",VLOOKUP(Meldeformular!G260,Intern!A:F,IF(I260="Ja",6,5),FALSE))</f>
        <v/>
      </c>
      <c r="L260" s="23"/>
      <c r="M260" s="79" t="str">
        <f>IF(ISBLANK(C260),"",VLOOKUP(Meldeformular!G260,Intern!A:D,IF(F260="m",3,4),FALSE))</f>
        <v/>
      </c>
      <c r="N260" s="80" t="str">
        <f>IF(ISBLANK(C260),"",VLOOKUP(Meldeformular!G260,Intern!A:H,7,FALSE))</f>
        <v/>
      </c>
      <c r="O260" s="5" t="str">
        <f>IF(ISBLANK(C260),"",VLOOKUP(Meldeformular!G260,Intern!A:H,8,FALSE))</f>
        <v/>
      </c>
    </row>
    <row r="261" spans="11:15" ht="17.25" customHeight="1" x14ac:dyDescent="0.2">
      <c r="K261" s="23" t="str">
        <f>IF(ISBLANK(C261),"",VLOOKUP(Meldeformular!G261,Intern!A:F,IF(I261="Ja",6,5),FALSE))</f>
        <v/>
      </c>
      <c r="L261" s="23"/>
      <c r="M261" s="79" t="str">
        <f>IF(ISBLANK(C261),"",VLOOKUP(Meldeformular!G261,Intern!A:D,IF(F261="m",3,4),FALSE))</f>
        <v/>
      </c>
      <c r="N261" s="80" t="str">
        <f>IF(ISBLANK(C261),"",VLOOKUP(Meldeformular!G261,Intern!A:H,7,FALSE))</f>
        <v/>
      </c>
      <c r="O261" s="5" t="str">
        <f>IF(ISBLANK(C261),"",VLOOKUP(Meldeformular!G261,Intern!A:H,8,FALSE))</f>
        <v/>
      </c>
    </row>
    <row r="262" spans="11:15" ht="17.25" customHeight="1" x14ac:dyDescent="0.2">
      <c r="K262" s="23" t="str">
        <f>IF(ISBLANK(C262),"",VLOOKUP(Meldeformular!G262,Intern!A:F,IF(I262="Ja",6,5),FALSE))</f>
        <v/>
      </c>
      <c r="L262" s="23"/>
      <c r="M262" s="79" t="str">
        <f>IF(ISBLANK(C262),"",VLOOKUP(Meldeformular!G262,Intern!A:D,IF(F262="m",3,4),FALSE))</f>
        <v/>
      </c>
      <c r="N262" s="80" t="str">
        <f>IF(ISBLANK(C262),"",VLOOKUP(Meldeformular!G262,Intern!A:H,7,FALSE))</f>
        <v/>
      </c>
      <c r="O262" s="5" t="str">
        <f>IF(ISBLANK(C262),"",VLOOKUP(Meldeformular!G262,Intern!A:H,8,FALSE))</f>
        <v/>
      </c>
    </row>
    <row r="263" spans="11:15" ht="17.25" customHeight="1" x14ac:dyDescent="0.2">
      <c r="K263" s="23" t="str">
        <f>IF(ISBLANK(C263),"",VLOOKUP(Meldeformular!G263,Intern!A:F,IF(I263="Ja",6,5),FALSE))</f>
        <v/>
      </c>
      <c r="L263" s="23"/>
      <c r="M263" s="79" t="str">
        <f>IF(ISBLANK(C263),"",VLOOKUP(Meldeformular!G263,Intern!A:D,IF(F263="m",3,4),FALSE))</f>
        <v/>
      </c>
      <c r="N263" s="80" t="str">
        <f>IF(ISBLANK(C263),"",VLOOKUP(Meldeformular!G263,Intern!A:H,7,FALSE))</f>
        <v/>
      </c>
      <c r="O263" s="5" t="str">
        <f>IF(ISBLANK(C263),"",VLOOKUP(Meldeformular!G263,Intern!A:H,8,FALSE))</f>
        <v/>
      </c>
    </row>
    <row r="264" spans="11:15" ht="17.25" customHeight="1" x14ac:dyDescent="0.2">
      <c r="K264" s="23" t="str">
        <f>IF(ISBLANK(C264),"",VLOOKUP(Meldeformular!G264,Intern!A:F,IF(I264="Ja",6,5),FALSE))</f>
        <v/>
      </c>
      <c r="L264" s="23"/>
      <c r="M264" s="79" t="str">
        <f>IF(ISBLANK(C264),"",VLOOKUP(Meldeformular!G264,Intern!A:D,IF(F264="m",3,4),FALSE))</f>
        <v/>
      </c>
      <c r="N264" s="80" t="str">
        <f>IF(ISBLANK(C264),"",VLOOKUP(Meldeformular!G264,Intern!A:H,7,FALSE))</f>
        <v/>
      </c>
      <c r="O264" s="5" t="str">
        <f>IF(ISBLANK(C264),"",VLOOKUP(Meldeformular!G264,Intern!A:H,8,FALSE))</f>
        <v/>
      </c>
    </row>
    <row r="265" spans="11:15" ht="17.25" customHeight="1" x14ac:dyDescent="0.2">
      <c r="K265" s="23" t="str">
        <f>IF(ISBLANK(C265),"",VLOOKUP(Meldeformular!G265,Intern!A:F,IF(I265="Ja",6,5),FALSE))</f>
        <v/>
      </c>
      <c r="L265" s="23"/>
      <c r="M265" s="79" t="str">
        <f>IF(ISBLANK(C265),"",VLOOKUP(Meldeformular!G265,Intern!A:D,IF(F265="m",3,4),FALSE))</f>
        <v/>
      </c>
      <c r="N265" s="80" t="str">
        <f>IF(ISBLANK(C265),"",VLOOKUP(Meldeformular!G265,Intern!A:H,7,FALSE))</f>
        <v/>
      </c>
      <c r="O265" s="5" t="str">
        <f>IF(ISBLANK(C265),"",VLOOKUP(Meldeformular!G265,Intern!A:H,8,FALSE))</f>
        <v/>
      </c>
    </row>
    <row r="266" spans="11:15" ht="17.25" customHeight="1" x14ac:dyDescent="0.2">
      <c r="K266" s="23" t="str">
        <f>IF(ISBLANK(C266),"",VLOOKUP(Meldeformular!G266,Intern!A:F,IF(I266="Ja",6,5),FALSE))</f>
        <v/>
      </c>
      <c r="L266" s="23"/>
      <c r="M266" s="79" t="str">
        <f>IF(ISBLANK(C266),"",VLOOKUP(Meldeformular!G266,Intern!A:D,IF(F266="m",3,4),FALSE))</f>
        <v/>
      </c>
      <c r="N266" s="80" t="str">
        <f>IF(ISBLANK(C266),"",VLOOKUP(Meldeformular!G266,Intern!A:H,7,FALSE))</f>
        <v/>
      </c>
      <c r="O266" s="5" t="str">
        <f>IF(ISBLANK(C266),"",VLOOKUP(Meldeformular!G266,Intern!A:H,8,FALSE))</f>
        <v/>
      </c>
    </row>
    <row r="267" spans="11:15" ht="17.25" customHeight="1" x14ac:dyDescent="0.2">
      <c r="K267" s="23" t="str">
        <f>IF(ISBLANK(C267),"",VLOOKUP(Meldeformular!G267,Intern!A:F,IF(I267="Ja",6,5),FALSE))</f>
        <v/>
      </c>
      <c r="L267" s="23"/>
      <c r="M267" s="79" t="str">
        <f>IF(ISBLANK(C267),"",VLOOKUP(Meldeformular!G267,Intern!A:D,IF(F267="m",3,4),FALSE))</f>
        <v/>
      </c>
      <c r="N267" s="80" t="str">
        <f>IF(ISBLANK(C267),"",VLOOKUP(Meldeformular!G267,Intern!A:H,7,FALSE))</f>
        <v/>
      </c>
      <c r="O267" s="5" t="str">
        <f>IF(ISBLANK(C267),"",VLOOKUP(Meldeformular!G267,Intern!A:H,8,FALSE))</f>
        <v/>
      </c>
    </row>
    <row r="268" spans="11:15" ht="17.25" customHeight="1" x14ac:dyDescent="0.2">
      <c r="K268" s="23" t="str">
        <f>IF(ISBLANK(C268),"",VLOOKUP(Meldeformular!G268,Intern!A:F,IF(I268="Ja",6,5),FALSE))</f>
        <v/>
      </c>
      <c r="L268" s="23"/>
      <c r="M268" s="79" t="str">
        <f>IF(ISBLANK(C268),"",VLOOKUP(Meldeformular!G268,Intern!A:D,IF(F268="m",3,4),FALSE))</f>
        <v/>
      </c>
      <c r="N268" s="80" t="str">
        <f>IF(ISBLANK(C268),"",VLOOKUP(Meldeformular!G268,Intern!A:H,7,FALSE))</f>
        <v/>
      </c>
      <c r="O268" s="5" t="str">
        <f>IF(ISBLANK(C268),"",VLOOKUP(Meldeformular!G268,Intern!A:H,8,FALSE))</f>
        <v/>
      </c>
    </row>
    <row r="269" spans="11:15" ht="17.25" customHeight="1" x14ac:dyDescent="0.2">
      <c r="K269" s="23" t="str">
        <f>IF(ISBLANK(C269),"",VLOOKUP(Meldeformular!G269,Intern!A:F,IF(I269="Ja",6,5),FALSE))</f>
        <v/>
      </c>
      <c r="L269" s="23"/>
      <c r="M269" s="79" t="str">
        <f>IF(ISBLANK(C269),"",VLOOKUP(Meldeformular!G269,Intern!A:D,IF(F269="m",3,4),FALSE))</f>
        <v/>
      </c>
      <c r="N269" s="80" t="str">
        <f>IF(ISBLANK(C269),"",VLOOKUP(Meldeformular!G269,Intern!A:H,7,FALSE))</f>
        <v/>
      </c>
      <c r="O269" s="5" t="str">
        <f>IF(ISBLANK(C269),"",VLOOKUP(Meldeformular!G269,Intern!A:H,8,FALSE))</f>
        <v/>
      </c>
    </row>
    <row r="270" spans="11:15" ht="17.25" customHeight="1" x14ac:dyDescent="0.2">
      <c r="K270" s="23" t="str">
        <f>IF(ISBLANK(C270),"",VLOOKUP(Meldeformular!G270,Intern!A:F,IF(I270="Ja",6,5),FALSE))</f>
        <v/>
      </c>
      <c r="L270" s="23"/>
      <c r="M270" s="79" t="str">
        <f>IF(ISBLANK(C270),"",VLOOKUP(Meldeformular!G270,Intern!A:D,IF(F270="m",3,4),FALSE))</f>
        <v/>
      </c>
      <c r="N270" s="80" t="str">
        <f>IF(ISBLANK(C270),"",VLOOKUP(Meldeformular!G270,Intern!A:H,7,FALSE))</f>
        <v/>
      </c>
      <c r="O270" s="5" t="str">
        <f>IF(ISBLANK(C270),"",VLOOKUP(Meldeformular!G270,Intern!A:H,8,FALSE))</f>
        <v/>
      </c>
    </row>
    <row r="271" spans="11:15" ht="17.25" customHeight="1" x14ac:dyDescent="0.2">
      <c r="K271" s="23" t="str">
        <f>IF(ISBLANK(C271),"",VLOOKUP(Meldeformular!G271,Intern!A:F,IF(I271="Ja",6,5),FALSE))</f>
        <v/>
      </c>
      <c r="L271" s="23"/>
      <c r="M271" s="79" t="str">
        <f>IF(ISBLANK(C271),"",VLOOKUP(Meldeformular!G271,Intern!A:D,IF(F271="m",3,4),FALSE))</f>
        <v/>
      </c>
      <c r="N271" s="80" t="str">
        <f>IF(ISBLANK(C271),"",VLOOKUP(Meldeformular!G271,Intern!A:H,7,FALSE))</f>
        <v/>
      </c>
      <c r="O271" s="5" t="str">
        <f>IF(ISBLANK(C271),"",VLOOKUP(Meldeformular!G271,Intern!A:H,8,FALSE))</f>
        <v/>
      </c>
    </row>
    <row r="272" spans="11:15" ht="17.25" customHeight="1" x14ac:dyDescent="0.2">
      <c r="K272" s="23" t="str">
        <f>IF(ISBLANK(C272),"",VLOOKUP(Meldeformular!G272,Intern!A:F,IF(I272="Ja",6,5),FALSE))</f>
        <v/>
      </c>
      <c r="L272" s="23"/>
      <c r="M272" s="79" t="str">
        <f>IF(ISBLANK(C272),"",VLOOKUP(Meldeformular!G272,Intern!A:D,IF(F272="m",3,4),FALSE))</f>
        <v/>
      </c>
      <c r="N272" s="80" t="str">
        <f>IF(ISBLANK(C272),"",VLOOKUP(Meldeformular!G272,Intern!A:H,7,FALSE))</f>
        <v/>
      </c>
      <c r="O272" s="5" t="str">
        <f>IF(ISBLANK(C272),"",VLOOKUP(Meldeformular!G272,Intern!A:H,8,FALSE))</f>
        <v/>
      </c>
    </row>
    <row r="273" spans="11:15" ht="17.25" customHeight="1" x14ac:dyDescent="0.2">
      <c r="K273" s="23" t="str">
        <f>IF(ISBLANK(C273),"",VLOOKUP(Meldeformular!G273,Intern!A:F,IF(I273="Ja",6,5),FALSE))</f>
        <v/>
      </c>
      <c r="L273" s="23"/>
      <c r="M273" s="79" t="str">
        <f>IF(ISBLANK(C273),"",VLOOKUP(Meldeformular!G273,Intern!A:D,IF(F273="m",3,4),FALSE))</f>
        <v/>
      </c>
      <c r="N273" s="80" t="str">
        <f>IF(ISBLANK(C273),"",VLOOKUP(Meldeformular!G273,Intern!A:H,7,FALSE))</f>
        <v/>
      </c>
      <c r="O273" s="5" t="str">
        <f>IF(ISBLANK(C273),"",VLOOKUP(Meldeformular!G273,Intern!A:H,8,FALSE))</f>
        <v/>
      </c>
    </row>
    <row r="274" spans="11:15" ht="17.25" customHeight="1" x14ac:dyDescent="0.2">
      <c r="K274" s="23" t="str">
        <f>IF(ISBLANK(C274),"",VLOOKUP(Meldeformular!G274,Intern!A:F,IF(I274="Ja",6,5),FALSE))</f>
        <v/>
      </c>
      <c r="L274" s="23"/>
      <c r="M274" s="79" t="str">
        <f>IF(ISBLANK(C274),"",VLOOKUP(Meldeformular!G274,Intern!A:D,IF(F274="m",3,4),FALSE))</f>
        <v/>
      </c>
      <c r="N274" s="80" t="str">
        <f>IF(ISBLANK(C274),"",VLOOKUP(Meldeformular!G274,Intern!A:H,7,FALSE))</f>
        <v/>
      </c>
      <c r="O274" s="5" t="str">
        <f>IF(ISBLANK(C274),"",VLOOKUP(Meldeformular!G274,Intern!A:H,8,FALSE))</f>
        <v/>
      </c>
    </row>
    <row r="275" spans="11:15" ht="17.25" customHeight="1" x14ac:dyDescent="0.2">
      <c r="K275" s="23" t="str">
        <f>IF(ISBLANK(C275),"",VLOOKUP(Meldeformular!G275,Intern!A:F,IF(I275="Ja",6,5),FALSE))</f>
        <v/>
      </c>
      <c r="L275" s="23"/>
      <c r="M275" s="79" t="str">
        <f>IF(ISBLANK(C275),"",VLOOKUP(Meldeformular!G275,Intern!A:D,IF(F275="m",3,4),FALSE))</f>
        <v/>
      </c>
      <c r="N275" s="80" t="str">
        <f>IF(ISBLANK(C275),"",VLOOKUP(Meldeformular!G275,Intern!A:H,7,FALSE))</f>
        <v/>
      </c>
      <c r="O275" s="5" t="str">
        <f>IF(ISBLANK(C275),"",VLOOKUP(Meldeformular!G275,Intern!A:H,8,FALSE))</f>
        <v/>
      </c>
    </row>
    <row r="276" spans="11:15" ht="17.25" customHeight="1" x14ac:dyDescent="0.2">
      <c r="K276" s="23" t="str">
        <f>IF(ISBLANK(C276),"",VLOOKUP(Meldeformular!G276,Intern!A:F,IF(I276="Ja",6,5),FALSE))</f>
        <v/>
      </c>
      <c r="L276" s="23"/>
      <c r="M276" s="79" t="str">
        <f>IF(ISBLANK(C276),"",VLOOKUP(Meldeformular!G276,Intern!A:D,IF(F276="m",3,4),FALSE))</f>
        <v/>
      </c>
      <c r="N276" s="80" t="str">
        <f>IF(ISBLANK(C276),"",VLOOKUP(Meldeformular!G276,Intern!A:H,7,FALSE))</f>
        <v/>
      </c>
      <c r="O276" s="5" t="str">
        <f>IF(ISBLANK(C276),"",VLOOKUP(Meldeformular!G276,Intern!A:H,8,FALSE))</f>
        <v/>
      </c>
    </row>
    <row r="277" spans="11:15" ht="17.25" customHeight="1" x14ac:dyDescent="0.2">
      <c r="K277" s="23" t="str">
        <f>IF(ISBLANK(C277),"",VLOOKUP(Meldeformular!G277,Intern!A:F,IF(I277="Ja",6,5),FALSE))</f>
        <v/>
      </c>
      <c r="L277" s="23"/>
      <c r="M277" s="79" t="str">
        <f>IF(ISBLANK(C277),"",VLOOKUP(Meldeformular!G277,Intern!A:D,IF(F277="m",3,4),FALSE))</f>
        <v/>
      </c>
      <c r="N277" s="80" t="str">
        <f>IF(ISBLANK(C277),"",VLOOKUP(Meldeformular!G277,Intern!A:H,7,FALSE))</f>
        <v/>
      </c>
      <c r="O277" s="5" t="str">
        <f>IF(ISBLANK(C277),"",VLOOKUP(Meldeformular!G277,Intern!A:H,8,FALSE))</f>
        <v/>
      </c>
    </row>
    <row r="278" spans="11:15" ht="17.25" customHeight="1" x14ac:dyDescent="0.2">
      <c r="K278" s="23" t="str">
        <f>IF(ISBLANK(C278),"",VLOOKUP(Meldeformular!G278,Intern!A:F,IF(I278="Ja",6,5),FALSE))</f>
        <v/>
      </c>
      <c r="L278" s="23"/>
      <c r="M278" s="79" t="str">
        <f>IF(ISBLANK(C278),"",VLOOKUP(Meldeformular!G278,Intern!A:D,IF(F278="m",3,4),FALSE))</f>
        <v/>
      </c>
      <c r="N278" s="80" t="str">
        <f>IF(ISBLANK(C278),"",VLOOKUP(Meldeformular!G278,Intern!A:H,7,FALSE))</f>
        <v/>
      </c>
      <c r="O278" s="5" t="str">
        <f>IF(ISBLANK(C278),"",VLOOKUP(Meldeformular!G278,Intern!A:H,8,FALSE))</f>
        <v/>
      </c>
    </row>
    <row r="279" spans="11:15" ht="17.25" customHeight="1" x14ac:dyDescent="0.2">
      <c r="K279" s="23" t="str">
        <f>IF(ISBLANK(C279),"",VLOOKUP(Meldeformular!G279,Intern!A:F,IF(I279="Ja",6,5),FALSE))</f>
        <v/>
      </c>
      <c r="L279" s="23"/>
      <c r="M279" s="79" t="str">
        <f>IF(ISBLANK(C279),"",VLOOKUP(Meldeformular!G279,Intern!A:D,IF(F279="m",3,4),FALSE))</f>
        <v/>
      </c>
      <c r="N279" s="80" t="str">
        <f>IF(ISBLANK(C279),"",VLOOKUP(Meldeformular!G279,Intern!A:H,7,FALSE))</f>
        <v/>
      </c>
      <c r="O279" s="5" t="str">
        <f>IF(ISBLANK(C279),"",VLOOKUP(Meldeformular!G279,Intern!A:H,8,FALSE))</f>
        <v/>
      </c>
    </row>
    <row r="280" spans="11:15" ht="17.25" customHeight="1" x14ac:dyDescent="0.2">
      <c r="K280" s="23" t="str">
        <f>IF(ISBLANK(C280),"",VLOOKUP(Meldeformular!G280,Intern!A:F,IF(I280="Ja",6,5),FALSE))</f>
        <v/>
      </c>
      <c r="L280" s="23"/>
      <c r="M280" s="79" t="str">
        <f>IF(ISBLANK(C280),"",VLOOKUP(Meldeformular!G280,Intern!A:D,IF(F280="m",3,4),FALSE))</f>
        <v/>
      </c>
      <c r="N280" s="80" t="str">
        <f>IF(ISBLANK(C280),"",VLOOKUP(Meldeformular!G280,Intern!A:H,7,FALSE))</f>
        <v/>
      </c>
      <c r="O280" s="5" t="str">
        <f>IF(ISBLANK(C280),"",VLOOKUP(Meldeformular!G280,Intern!A:H,8,FALSE))</f>
        <v/>
      </c>
    </row>
    <row r="281" spans="11:15" ht="17.25" customHeight="1" x14ac:dyDescent="0.2">
      <c r="K281" s="23" t="str">
        <f>IF(ISBLANK(C281),"",VLOOKUP(Meldeformular!G281,Intern!A:F,IF(I281="Ja",6,5),FALSE))</f>
        <v/>
      </c>
      <c r="L281" s="23"/>
      <c r="M281" s="79" t="str">
        <f>IF(ISBLANK(C281),"",VLOOKUP(Meldeformular!G281,Intern!A:D,IF(F281="m",3,4),FALSE))</f>
        <v/>
      </c>
      <c r="N281" s="80" t="str">
        <f>IF(ISBLANK(C281),"",VLOOKUP(Meldeformular!G281,Intern!A:H,7,FALSE))</f>
        <v/>
      </c>
      <c r="O281" s="5" t="str">
        <f>IF(ISBLANK(C281),"",VLOOKUP(Meldeformular!G281,Intern!A:H,8,FALSE))</f>
        <v/>
      </c>
    </row>
    <row r="282" spans="11:15" ht="17.25" customHeight="1" x14ac:dyDescent="0.2">
      <c r="K282" s="23" t="str">
        <f>IF(ISBLANK(C282),"",VLOOKUP(Meldeformular!G282,Intern!A:F,IF(I282="Ja",6,5),FALSE))</f>
        <v/>
      </c>
      <c r="L282" s="23"/>
      <c r="M282" s="79" t="str">
        <f>IF(ISBLANK(C282),"",VLOOKUP(Meldeformular!G282,Intern!A:D,IF(F282="m",3,4),FALSE))</f>
        <v/>
      </c>
      <c r="N282" s="80" t="str">
        <f>IF(ISBLANK(C282),"",VLOOKUP(Meldeformular!G282,Intern!A:H,7,FALSE))</f>
        <v/>
      </c>
      <c r="O282" s="5" t="str">
        <f>IF(ISBLANK(C282),"",VLOOKUP(Meldeformular!G282,Intern!A:H,8,FALSE))</f>
        <v/>
      </c>
    </row>
    <row r="283" spans="11:15" ht="17.25" customHeight="1" x14ac:dyDescent="0.2">
      <c r="K283" s="23" t="str">
        <f>IF(ISBLANK(C283),"",VLOOKUP(Meldeformular!G283,Intern!A:F,IF(I283="Ja",6,5),FALSE))</f>
        <v/>
      </c>
      <c r="L283" s="23"/>
      <c r="M283" s="79" t="str">
        <f>IF(ISBLANK(C283),"",VLOOKUP(Meldeformular!G283,Intern!A:D,IF(F283="m",3,4),FALSE))</f>
        <v/>
      </c>
      <c r="N283" s="80" t="str">
        <f>IF(ISBLANK(C283),"",VLOOKUP(Meldeformular!G283,Intern!A:H,7,FALSE))</f>
        <v/>
      </c>
      <c r="O283" s="5" t="str">
        <f>IF(ISBLANK(C283),"",VLOOKUP(Meldeformular!G283,Intern!A:H,8,FALSE))</f>
        <v/>
      </c>
    </row>
    <row r="284" spans="11:15" ht="17.25" customHeight="1" x14ac:dyDescent="0.2">
      <c r="K284" s="23" t="str">
        <f>IF(ISBLANK(C284),"",VLOOKUP(Meldeformular!G284,Intern!A:F,IF(I284="Ja",6,5),FALSE))</f>
        <v/>
      </c>
      <c r="L284" s="23"/>
      <c r="M284" s="79" t="str">
        <f>IF(ISBLANK(C284),"",VLOOKUP(Meldeformular!G284,Intern!A:D,IF(F284="m",3,4),FALSE))</f>
        <v/>
      </c>
      <c r="N284" s="80" t="str">
        <f>IF(ISBLANK(C284),"",VLOOKUP(Meldeformular!G284,Intern!A:H,7,FALSE))</f>
        <v/>
      </c>
      <c r="O284" s="5" t="str">
        <f>IF(ISBLANK(C284),"",VLOOKUP(Meldeformular!G284,Intern!A:H,8,FALSE))</f>
        <v/>
      </c>
    </row>
    <row r="285" spans="11:15" ht="17.25" customHeight="1" x14ac:dyDescent="0.2">
      <c r="K285" s="23" t="str">
        <f>IF(ISBLANK(C285),"",VLOOKUP(Meldeformular!G285,Intern!A:F,IF(I285="Ja",6,5),FALSE))</f>
        <v/>
      </c>
      <c r="L285" s="23"/>
      <c r="M285" s="79" t="str">
        <f>IF(ISBLANK(C285),"",VLOOKUP(Meldeformular!G285,Intern!A:D,IF(F285="m",3,4),FALSE))</f>
        <v/>
      </c>
      <c r="N285" s="80" t="str">
        <f>IF(ISBLANK(C285),"",VLOOKUP(Meldeformular!G285,Intern!A:H,7,FALSE))</f>
        <v/>
      </c>
      <c r="O285" s="5" t="str">
        <f>IF(ISBLANK(C285),"",VLOOKUP(Meldeformular!G285,Intern!A:H,8,FALSE))</f>
        <v/>
      </c>
    </row>
    <row r="286" spans="11:15" ht="17.25" customHeight="1" x14ac:dyDescent="0.2">
      <c r="K286" s="23" t="str">
        <f>IF(ISBLANK(C286),"",VLOOKUP(Meldeformular!G286,Intern!A:F,IF(I286="Ja",6,5),FALSE))</f>
        <v/>
      </c>
      <c r="L286" s="23"/>
      <c r="M286" s="79" t="str">
        <f>IF(ISBLANK(C286),"",VLOOKUP(Meldeformular!G286,Intern!A:D,IF(F286="m",3,4),FALSE))</f>
        <v/>
      </c>
      <c r="N286" s="80" t="str">
        <f>IF(ISBLANK(C286),"",VLOOKUP(Meldeformular!G286,Intern!A:H,7,FALSE))</f>
        <v/>
      </c>
      <c r="O286" s="5" t="str">
        <f>IF(ISBLANK(C286),"",VLOOKUP(Meldeformular!G286,Intern!A:H,8,FALSE))</f>
        <v/>
      </c>
    </row>
    <row r="287" spans="11:15" ht="17.25" customHeight="1" x14ac:dyDescent="0.2">
      <c r="K287" s="23" t="str">
        <f>IF(ISBLANK(C287),"",VLOOKUP(Meldeformular!G287,Intern!A:F,IF(I287="Ja",6,5),FALSE))</f>
        <v/>
      </c>
      <c r="L287" s="23"/>
      <c r="M287" s="79" t="str">
        <f>IF(ISBLANK(C287),"",VLOOKUP(Meldeformular!G287,Intern!A:D,IF(F287="m",3,4),FALSE))</f>
        <v/>
      </c>
      <c r="N287" s="80" t="str">
        <f>IF(ISBLANK(C287),"",VLOOKUP(Meldeformular!G287,Intern!A:H,7,FALSE))</f>
        <v/>
      </c>
      <c r="O287" s="5" t="str">
        <f>IF(ISBLANK(C287),"",VLOOKUP(Meldeformular!G287,Intern!A:H,8,FALSE))</f>
        <v/>
      </c>
    </row>
    <row r="288" spans="11:15" ht="17.25" customHeight="1" x14ac:dyDescent="0.2">
      <c r="K288" s="23" t="str">
        <f>IF(ISBLANK(C288),"",VLOOKUP(Meldeformular!G288,Intern!A:F,IF(I288="Ja",6,5),FALSE))</f>
        <v/>
      </c>
      <c r="L288" s="23"/>
      <c r="M288" s="79" t="str">
        <f>IF(ISBLANK(C288),"",VLOOKUP(Meldeformular!G288,Intern!A:D,IF(F288="m",3,4),FALSE))</f>
        <v/>
      </c>
      <c r="N288" s="80" t="str">
        <f>IF(ISBLANK(C288),"",VLOOKUP(Meldeformular!G288,Intern!A:H,7,FALSE))</f>
        <v/>
      </c>
      <c r="O288" s="5" t="str">
        <f>IF(ISBLANK(C288),"",VLOOKUP(Meldeformular!G288,Intern!A:H,8,FALSE))</f>
        <v/>
      </c>
    </row>
    <row r="289" spans="11:15" ht="17.25" customHeight="1" x14ac:dyDescent="0.2">
      <c r="K289" s="23" t="str">
        <f>IF(ISBLANK(C289),"",VLOOKUP(Meldeformular!G289,Intern!A:F,IF(I289="Ja",6,5),FALSE))</f>
        <v/>
      </c>
      <c r="L289" s="23"/>
      <c r="M289" s="79" t="str">
        <f>IF(ISBLANK(C289),"",VLOOKUP(Meldeformular!G289,Intern!A:D,IF(F289="m",3,4),FALSE))</f>
        <v/>
      </c>
      <c r="N289" s="80" t="str">
        <f>IF(ISBLANK(C289),"",VLOOKUP(Meldeformular!G289,Intern!A:H,7,FALSE))</f>
        <v/>
      </c>
      <c r="O289" s="5" t="str">
        <f>IF(ISBLANK(C289),"",VLOOKUP(Meldeformular!G289,Intern!A:H,8,FALSE))</f>
        <v/>
      </c>
    </row>
    <row r="290" spans="11:15" ht="17.25" customHeight="1" x14ac:dyDescent="0.2">
      <c r="K290" s="23" t="str">
        <f>IF(ISBLANK(C290),"",VLOOKUP(Meldeformular!G290,Intern!A:F,IF(I290="Ja",6,5),FALSE))</f>
        <v/>
      </c>
      <c r="L290" s="23"/>
      <c r="M290" s="79" t="str">
        <f>IF(ISBLANK(C290),"",VLOOKUP(Meldeformular!G290,Intern!A:D,IF(F290="m",3,4),FALSE))</f>
        <v/>
      </c>
      <c r="N290" s="80" t="str">
        <f>IF(ISBLANK(C290),"",VLOOKUP(Meldeformular!G290,Intern!A:H,7,FALSE))</f>
        <v/>
      </c>
      <c r="O290" s="5" t="str">
        <f>IF(ISBLANK(C290),"",VLOOKUP(Meldeformular!G290,Intern!A:H,8,FALSE))</f>
        <v/>
      </c>
    </row>
    <row r="291" spans="11:15" ht="17.25" customHeight="1" x14ac:dyDescent="0.2">
      <c r="K291" s="23" t="str">
        <f>IF(ISBLANK(C291),"",VLOOKUP(Meldeformular!G291,Intern!A:F,IF(I291="Ja",6,5),FALSE))</f>
        <v/>
      </c>
      <c r="L291" s="23"/>
      <c r="M291" s="79" t="str">
        <f>IF(ISBLANK(C291),"",VLOOKUP(Meldeformular!G291,Intern!A:D,IF(F291="m",3,4),FALSE))</f>
        <v/>
      </c>
      <c r="N291" s="80" t="str">
        <f>IF(ISBLANK(C291),"",VLOOKUP(Meldeformular!G291,Intern!A:H,7,FALSE))</f>
        <v/>
      </c>
      <c r="O291" s="5" t="str">
        <f>IF(ISBLANK(C291),"",VLOOKUP(Meldeformular!G291,Intern!A:H,8,FALSE))</f>
        <v/>
      </c>
    </row>
    <row r="292" spans="11:15" ht="17.25" customHeight="1" x14ac:dyDescent="0.2">
      <c r="K292" s="23" t="str">
        <f>IF(ISBLANK(C292),"",VLOOKUP(Meldeformular!G292,Intern!A:F,IF(I292="Ja",6,5),FALSE))</f>
        <v/>
      </c>
      <c r="L292" s="23"/>
      <c r="M292" s="79" t="str">
        <f>IF(ISBLANK(C292),"",VLOOKUP(Meldeformular!G292,Intern!A:D,IF(F292="m",3,4),FALSE))</f>
        <v/>
      </c>
      <c r="N292" s="80" t="str">
        <f>IF(ISBLANK(C292),"",VLOOKUP(Meldeformular!G292,Intern!A:H,7,FALSE))</f>
        <v/>
      </c>
      <c r="O292" s="5" t="str">
        <f>IF(ISBLANK(C292),"",VLOOKUP(Meldeformular!G292,Intern!A:H,8,FALSE))</f>
        <v/>
      </c>
    </row>
    <row r="293" spans="11:15" ht="17.25" customHeight="1" x14ac:dyDescent="0.2">
      <c r="K293" s="23" t="str">
        <f>IF(ISBLANK(C293),"",VLOOKUP(Meldeformular!G293,Intern!A:F,IF(I293="Ja",6,5),FALSE))</f>
        <v/>
      </c>
      <c r="L293" s="23"/>
      <c r="M293" s="79" t="str">
        <f>IF(ISBLANK(C293),"",VLOOKUP(Meldeformular!G293,Intern!A:D,IF(F293="m",3,4),FALSE))</f>
        <v/>
      </c>
      <c r="N293" s="80" t="str">
        <f>IF(ISBLANK(C293),"",VLOOKUP(Meldeformular!G293,Intern!A:H,7,FALSE))</f>
        <v/>
      </c>
      <c r="O293" s="5" t="str">
        <f>IF(ISBLANK(C293),"",VLOOKUP(Meldeformular!G293,Intern!A:H,8,FALSE))</f>
        <v/>
      </c>
    </row>
    <row r="294" spans="11:15" ht="17.25" customHeight="1" x14ac:dyDescent="0.2">
      <c r="K294" s="23" t="str">
        <f>IF(ISBLANK(C294),"",VLOOKUP(Meldeformular!G294,Intern!A:F,IF(I294="Ja",6,5),FALSE))</f>
        <v/>
      </c>
      <c r="L294" s="23"/>
      <c r="M294" s="79" t="str">
        <f>IF(ISBLANK(C294),"",VLOOKUP(Meldeformular!G294,Intern!A:D,IF(F294="m",3,4),FALSE))</f>
        <v/>
      </c>
      <c r="N294" s="80" t="str">
        <f>IF(ISBLANK(C294),"",VLOOKUP(Meldeformular!G294,Intern!A:H,7,FALSE))</f>
        <v/>
      </c>
      <c r="O294" s="5" t="str">
        <f>IF(ISBLANK(C294),"",VLOOKUP(Meldeformular!G294,Intern!A:H,8,FALSE))</f>
        <v/>
      </c>
    </row>
    <row r="295" spans="11:15" ht="17.25" customHeight="1" x14ac:dyDescent="0.2">
      <c r="K295" s="23" t="str">
        <f>IF(ISBLANK(C295),"",VLOOKUP(Meldeformular!G295,Intern!A:F,IF(I295="Ja",6,5),FALSE))</f>
        <v/>
      </c>
      <c r="L295" s="23"/>
      <c r="M295" s="79" t="str">
        <f>IF(ISBLANK(C295),"",VLOOKUP(Meldeformular!G295,Intern!A:D,IF(F295="m",3,4),FALSE))</f>
        <v/>
      </c>
      <c r="N295" s="80" t="str">
        <f>IF(ISBLANK(C295),"",VLOOKUP(Meldeformular!G295,Intern!A:H,7,FALSE))</f>
        <v/>
      </c>
      <c r="O295" s="5" t="str">
        <f>IF(ISBLANK(C295),"",VLOOKUP(Meldeformular!G295,Intern!A:H,8,FALSE))</f>
        <v/>
      </c>
    </row>
    <row r="296" spans="11:15" ht="17.25" customHeight="1" x14ac:dyDescent="0.2">
      <c r="K296" s="23" t="str">
        <f>IF(ISBLANK(C296),"",VLOOKUP(Meldeformular!G296,Intern!A:F,IF(I296="Ja",6,5),FALSE))</f>
        <v/>
      </c>
      <c r="L296" s="23"/>
      <c r="M296" s="79" t="str">
        <f>IF(ISBLANK(C296),"",VLOOKUP(Meldeformular!G296,Intern!A:D,IF(F296="m",3,4),FALSE))</f>
        <v/>
      </c>
      <c r="N296" s="80" t="str">
        <f>IF(ISBLANK(C296),"",VLOOKUP(Meldeformular!G296,Intern!A:H,7,FALSE))</f>
        <v/>
      </c>
      <c r="O296" s="5" t="str">
        <f>IF(ISBLANK(C296),"",VLOOKUP(Meldeformular!G296,Intern!A:H,8,FALSE))</f>
        <v/>
      </c>
    </row>
    <row r="297" spans="11:15" ht="17.25" customHeight="1" x14ac:dyDescent="0.2">
      <c r="K297" s="23" t="str">
        <f>IF(ISBLANK(C297),"",VLOOKUP(Meldeformular!G297,Intern!A:F,IF(I297="Ja",6,5),FALSE))</f>
        <v/>
      </c>
      <c r="L297" s="23"/>
      <c r="M297" s="79" t="str">
        <f>IF(ISBLANK(C297),"",VLOOKUP(Meldeformular!G297,Intern!A:D,IF(F297="m",3,4),FALSE))</f>
        <v/>
      </c>
      <c r="N297" s="80" t="str">
        <f>IF(ISBLANK(C297),"",VLOOKUP(Meldeformular!G297,Intern!A:H,7,FALSE))</f>
        <v/>
      </c>
      <c r="O297" s="5" t="str">
        <f>IF(ISBLANK(C297),"",VLOOKUP(Meldeformular!G297,Intern!A:H,8,FALSE))</f>
        <v/>
      </c>
    </row>
    <row r="298" spans="11:15" ht="17.25" customHeight="1" x14ac:dyDescent="0.2">
      <c r="K298" s="23" t="str">
        <f>IF(ISBLANK(C298),"",VLOOKUP(Meldeformular!G298,Intern!A:F,IF(I298="Ja",6,5),FALSE))</f>
        <v/>
      </c>
      <c r="L298" s="23"/>
      <c r="M298" s="79" t="str">
        <f>IF(ISBLANK(C298),"",VLOOKUP(Meldeformular!G298,Intern!A:D,IF(F298="m",3,4),FALSE))</f>
        <v/>
      </c>
      <c r="N298" s="80" t="str">
        <f>IF(ISBLANK(C298),"",VLOOKUP(Meldeformular!G298,Intern!A:H,7,FALSE))</f>
        <v/>
      </c>
      <c r="O298" s="5" t="str">
        <f>IF(ISBLANK(C298),"",VLOOKUP(Meldeformular!G298,Intern!A:H,8,FALSE))</f>
        <v/>
      </c>
    </row>
    <row r="299" spans="11:15" ht="17.25" customHeight="1" x14ac:dyDescent="0.2">
      <c r="K299" s="23" t="str">
        <f>IF(ISBLANK(C299),"",VLOOKUP(Meldeformular!G299,Intern!A:F,IF(I299="Ja",6,5),FALSE))</f>
        <v/>
      </c>
      <c r="L299" s="23"/>
      <c r="M299" s="79" t="str">
        <f>IF(ISBLANK(C299),"",VLOOKUP(Meldeformular!G299,Intern!A:D,IF(F299="m",3,4),FALSE))</f>
        <v/>
      </c>
      <c r="N299" s="80" t="str">
        <f>IF(ISBLANK(C299),"",VLOOKUP(Meldeformular!G299,Intern!A:H,7,FALSE))</f>
        <v/>
      </c>
      <c r="O299" s="5" t="str">
        <f>IF(ISBLANK(C299),"",VLOOKUP(Meldeformular!G299,Intern!A:H,8,FALSE))</f>
        <v/>
      </c>
    </row>
    <row r="300" spans="11:15" ht="17.25" customHeight="1" x14ac:dyDescent="0.2">
      <c r="K300" s="23" t="str">
        <f>IF(ISBLANK(C300),"",VLOOKUP(Meldeformular!G300,Intern!A:F,IF(I300="Ja",6,5),FALSE))</f>
        <v/>
      </c>
      <c r="L300" s="23"/>
      <c r="M300" s="79" t="str">
        <f>IF(ISBLANK(C300),"",VLOOKUP(Meldeformular!G300,Intern!A:D,IF(F300="m",3,4),FALSE))</f>
        <v/>
      </c>
      <c r="N300" s="80" t="str">
        <f>IF(ISBLANK(C300),"",VLOOKUP(Meldeformular!G300,Intern!A:H,7,FALSE))</f>
        <v/>
      </c>
      <c r="O300" s="5" t="str">
        <f>IF(ISBLANK(C300),"",VLOOKUP(Meldeformular!G300,Intern!A:H,8,FALSE))</f>
        <v/>
      </c>
    </row>
    <row r="301" spans="11:15" ht="17.25" customHeight="1" x14ac:dyDescent="0.2">
      <c r="K301" s="23" t="str">
        <f>IF(ISBLANK(C301),"",VLOOKUP(Meldeformular!G301,Intern!A:F,IF(I301="Ja",6,5),FALSE))</f>
        <v/>
      </c>
      <c r="L301" s="23"/>
      <c r="M301" s="79" t="str">
        <f>IF(ISBLANK(C301),"",VLOOKUP(Meldeformular!G301,Intern!A:D,IF(F301="m",3,4),FALSE))</f>
        <v/>
      </c>
      <c r="N301" s="80" t="str">
        <f>IF(ISBLANK(C301),"",VLOOKUP(Meldeformular!G301,Intern!A:H,7,FALSE))</f>
        <v/>
      </c>
      <c r="O301" s="5" t="str">
        <f>IF(ISBLANK(C301),"",VLOOKUP(Meldeformular!G301,Intern!A:H,8,FALSE))</f>
        <v/>
      </c>
    </row>
    <row r="302" spans="11:15" ht="17.25" customHeight="1" x14ac:dyDescent="0.2">
      <c r="K302" s="23" t="str">
        <f>IF(ISBLANK(C302),"",VLOOKUP(Meldeformular!G302,Intern!A:F,IF(I302="Ja",6,5),FALSE))</f>
        <v/>
      </c>
      <c r="L302" s="23"/>
      <c r="M302" s="79" t="str">
        <f>IF(ISBLANK(C302),"",VLOOKUP(Meldeformular!G302,Intern!A:D,IF(F302="m",3,4),FALSE))</f>
        <v/>
      </c>
      <c r="N302" s="80" t="str">
        <f>IF(ISBLANK(C302),"",VLOOKUP(Meldeformular!G302,Intern!A:H,7,FALSE))</f>
        <v/>
      </c>
      <c r="O302" s="5" t="str">
        <f>IF(ISBLANK(C302),"",VLOOKUP(Meldeformular!G302,Intern!A:H,8,FALSE))</f>
        <v/>
      </c>
    </row>
    <row r="303" spans="11:15" ht="17.25" customHeight="1" x14ac:dyDescent="0.2">
      <c r="K303" s="23" t="str">
        <f>IF(ISBLANK(C303),"",VLOOKUP(Meldeformular!G303,Intern!A:F,IF(I303="Ja",6,5),FALSE))</f>
        <v/>
      </c>
      <c r="L303" s="23"/>
      <c r="M303" s="79" t="str">
        <f>IF(ISBLANK(C303),"",VLOOKUP(Meldeformular!G303,Intern!A:D,IF(F303="m",3,4),FALSE))</f>
        <v/>
      </c>
      <c r="N303" s="80" t="str">
        <f>IF(ISBLANK(C303),"",VLOOKUP(Meldeformular!G303,Intern!A:H,7,FALSE))</f>
        <v/>
      </c>
      <c r="O303" s="5" t="str">
        <f>IF(ISBLANK(C303),"",VLOOKUP(Meldeformular!G303,Intern!A:H,8,FALSE))</f>
        <v/>
      </c>
    </row>
    <row r="304" spans="11:15" ht="17.25" customHeight="1" x14ac:dyDescent="0.2">
      <c r="K304" s="23" t="str">
        <f>IF(ISBLANK(C304),"",VLOOKUP(Meldeformular!G304,Intern!A:F,IF(I304="Ja",6,5),FALSE))</f>
        <v/>
      </c>
      <c r="L304" s="23"/>
      <c r="M304" s="79" t="str">
        <f>IF(ISBLANK(C304),"",VLOOKUP(Meldeformular!G304,Intern!A:D,IF(F304="m",3,4),FALSE))</f>
        <v/>
      </c>
      <c r="N304" s="80" t="str">
        <f>IF(ISBLANK(C304),"",VLOOKUP(Meldeformular!G304,Intern!A:H,7,FALSE))</f>
        <v/>
      </c>
      <c r="O304" s="5" t="str">
        <f>IF(ISBLANK(C304),"",VLOOKUP(Meldeformular!G304,Intern!A:H,8,FALSE))</f>
        <v/>
      </c>
    </row>
    <row r="305" spans="11:15" ht="17.25" customHeight="1" x14ac:dyDescent="0.2">
      <c r="K305" s="23" t="str">
        <f>IF(ISBLANK(C305),"",VLOOKUP(Meldeformular!G305,Intern!A:F,IF(I305="Ja",6,5),FALSE))</f>
        <v/>
      </c>
      <c r="L305" s="23"/>
      <c r="M305" s="79" t="str">
        <f>IF(ISBLANK(C305),"",VLOOKUP(Meldeformular!G305,Intern!A:D,IF(F305="m",3,4),FALSE))</f>
        <v/>
      </c>
      <c r="N305" s="80" t="str">
        <f>IF(ISBLANK(C305),"",VLOOKUP(Meldeformular!G305,Intern!A:H,7,FALSE))</f>
        <v/>
      </c>
      <c r="O305" s="5" t="str">
        <f>IF(ISBLANK(C305),"",VLOOKUP(Meldeformular!G305,Intern!A:H,8,FALSE))</f>
        <v/>
      </c>
    </row>
    <row r="306" spans="11:15" ht="17.25" customHeight="1" x14ac:dyDescent="0.2">
      <c r="K306" s="23" t="str">
        <f>IF(ISBLANK(C306),"",VLOOKUP(Meldeformular!G306,Intern!A:F,IF(I306="Ja",6,5),FALSE))</f>
        <v/>
      </c>
      <c r="L306" s="23"/>
      <c r="M306" s="79" t="str">
        <f>IF(ISBLANK(C306),"",VLOOKUP(Meldeformular!G306,Intern!A:D,IF(F306="m",3,4),FALSE))</f>
        <v/>
      </c>
      <c r="N306" s="80" t="str">
        <f>IF(ISBLANK(C306),"",VLOOKUP(Meldeformular!G306,Intern!A:H,7,FALSE))</f>
        <v/>
      </c>
      <c r="O306" s="5" t="str">
        <f>IF(ISBLANK(C306),"",VLOOKUP(Meldeformular!G306,Intern!A:H,8,FALSE))</f>
        <v/>
      </c>
    </row>
    <row r="307" spans="11:15" ht="17.25" customHeight="1" x14ac:dyDescent="0.2">
      <c r="K307" s="23" t="str">
        <f>IF(ISBLANK(C307),"",VLOOKUP(Meldeformular!G307,Intern!A:F,IF(I307="Ja",6,5),FALSE))</f>
        <v/>
      </c>
      <c r="L307" s="23"/>
      <c r="M307" s="79" t="str">
        <f>IF(ISBLANK(C307),"",VLOOKUP(Meldeformular!G307,Intern!A:D,IF(F307="m",3,4),FALSE))</f>
        <v/>
      </c>
      <c r="N307" s="80" t="str">
        <f>IF(ISBLANK(C307),"",VLOOKUP(Meldeformular!G307,Intern!A:H,7,FALSE))</f>
        <v/>
      </c>
      <c r="O307" s="5" t="str">
        <f>IF(ISBLANK(C307),"",VLOOKUP(Meldeformular!G307,Intern!A:H,8,FALSE))</f>
        <v/>
      </c>
    </row>
    <row r="308" spans="11:15" ht="17.25" customHeight="1" x14ac:dyDescent="0.2">
      <c r="K308" s="23" t="str">
        <f>IF(ISBLANK(C308),"",VLOOKUP(Meldeformular!G308,Intern!A:F,IF(I308="Ja",6,5),FALSE))</f>
        <v/>
      </c>
      <c r="L308" s="23"/>
      <c r="M308" s="79" t="str">
        <f>IF(ISBLANK(C308),"",VLOOKUP(Meldeformular!G308,Intern!A:D,IF(F308="m",3,4),FALSE))</f>
        <v/>
      </c>
      <c r="N308" s="80" t="str">
        <f>IF(ISBLANK(C308),"",VLOOKUP(Meldeformular!G308,Intern!A:H,7,FALSE))</f>
        <v/>
      </c>
      <c r="O308" s="5" t="str">
        <f>IF(ISBLANK(C308),"",VLOOKUP(Meldeformular!G308,Intern!A:H,8,FALSE))</f>
        <v/>
      </c>
    </row>
    <row r="309" spans="11:15" ht="17.25" customHeight="1" x14ac:dyDescent="0.2">
      <c r="K309" s="23" t="str">
        <f>IF(ISBLANK(C309),"",VLOOKUP(Meldeformular!G309,Intern!A:F,IF(I309="Ja",6,5),FALSE))</f>
        <v/>
      </c>
      <c r="L309" s="23"/>
      <c r="M309" s="79" t="str">
        <f>IF(ISBLANK(C309),"",VLOOKUP(Meldeformular!G309,Intern!A:D,IF(F309="m",3,4),FALSE))</f>
        <v/>
      </c>
      <c r="N309" s="80" t="str">
        <f>IF(ISBLANK(C309),"",VLOOKUP(Meldeformular!G309,Intern!A:H,7,FALSE))</f>
        <v/>
      </c>
      <c r="O309" s="5" t="str">
        <f>IF(ISBLANK(C309),"",VLOOKUP(Meldeformular!G309,Intern!A:H,8,FALSE))</f>
        <v/>
      </c>
    </row>
    <row r="310" spans="11:15" ht="17.25" customHeight="1" x14ac:dyDescent="0.2">
      <c r="K310" s="23" t="str">
        <f>IF(ISBLANK(C310),"",VLOOKUP(Meldeformular!G310,Intern!A:F,IF(I310="Ja",6,5),FALSE))</f>
        <v/>
      </c>
      <c r="L310" s="23"/>
      <c r="M310" s="79" t="str">
        <f>IF(ISBLANK(C310),"",VLOOKUP(Meldeformular!G310,Intern!A:D,IF(F310="m",3,4),FALSE))</f>
        <v/>
      </c>
      <c r="N310" s="80" t="str">
        <f>IF(ISBLANK(C310),"",VLOOKUP(Meldeformular!G310,Intern!A:H,7,FALSE))</f>
        <v/>
      </c>
      <c r="O310" s="5" t="str">
        <f>IF(ISBLANK(C310),"",VLOOKUP(Meldeformular!G310,Intern!A:H,8,FALSE))</f>
        <v/>
      </c>
    </row>
    <row r="311" spans="11:15" ht="17.25" customHeight="1" x14ac:dyDescent="0.2">
      <c r="K311" s="23" t="str">
        <f>IF(ISBLANK(C311),"",VLOOKUP(Meldeformular!G311,Intern!A:F,IF(I311="Ja",6,5),FALSE))</f>
        <v/>
      </c>
      <c r="L311" s="23"/>
      <c r="M311" s="79" t="str">
        <f>IF(ISBLANK(C311),"",VLOOKUP(Meldeformular!G311,Intern!A:D,IF(F311="m",3,4),FALSE))</f>
        <v/>
      </c>
      <c r="N311" s="80" t="str">
        <f>IF(ISBLANK(C311),"",VLOOKUP(Meldeformular!G311,Intern!A:H,7,FALSE))</f>
        <v/>
      </c>
      <c r="O311" s="5" t="str">
        <f>IF(ISBLANK(C311),"",VLOOKUP(Meldeformular!G311,Intern!A:H,8,FALSE))</f>
        <v/>
      </c>
    </row>
    <row r="312" spans="11:15" ht="17.25" customHeight="1" x14ac:dyDescent="0.2">
      <c r="K312" s="23" t="str">
        <f>IF(ISBLANK(C312),"",VLOOKUP(Meldeformular!G312,Intern!A:F,IF(I312="Ja",6,5),FALSE))</f>
        <v/>
      </c>
      <c r="L312" s="23"/>
      <c r="M312" s="79" t="str">
        <f>IF(ISBLANK(C312),"",VLOOKUP(Meldeformular!G312,Intern!A:D,IF(F312="m",3,4),FALSE))</f>
        <v/>
      </c>
      <c r="N312" s="80" t="str">
        <f>IF(ISBLANK(C312),"",VLOOKUP(Meldeformular!G312,Intern!A:H,7,FALSE))</f>
        <v/>
      </c>
      <c r="O312" s="5" t="str">
        <f>IF(ISBLANK(C312),"",VLOOKUP(Meldeformular!G312,Intern!A:H,8,FALSE))</f>
        <v/>
      </c>
    </row>
    <row r="313" spans="11:15" ht="17.25" customHeight="1" x14ac:dyDescent="0.2">
      <c r="K313" s="23" t="str">
        <f>IF(ISBLANK(C313),"",VLOOKUP(Meldeformular!G313,Intern!A:F,IF(I313="Ja",6,5),FALSE))</f>
        <v/>
      </c>
      <c r="L313" s="23"/>
      <c r="M313" s="79" t="str">
        <f>IF(ISBLANK(C313),"",VLOOKUP(Meldeformular!G313,Intern!A:D,IF(F313="m",3,4),FALSE))</f>
        <v/>
      </c>
      <c r="N313" s="80" t="str">
        <f>IF(ISBLANK(C313),"",VLOOKUP(Meldeformular!G313,Intern!A:H,7,FALSE))</f>
        <v/>
      </c>
      <c r="O313" s="5" t="str">
        <f>IF(ISBLANK(C313),"",VLOOKUP(Meldeformular!G313,Intern!A:H,8,FALSE))</f>
        <v/>
      </c>
    </row>
    <row r="314" spans="11:15" ht="17.25" customHeight="1" x14ac:dyDescent="0.2">
      <c r="K314" s="23" t="str">
        <f>IF(ISBLANK(C314),"",VLOOKUP(Meldeformular!G314,Intern!A:F,IF(I314="Ja",6,5),FALSE))</f>
        <v/>
      </c>
      <c r="L314" s="23"/>
      <c r="M314" s="79" t="str">
        <f>IF(ISBLANK(C314),"",VLOOKUP(Meldeformular!G314,Intern!A:D,IF(F314="m",3,4),FALSE))</f>
        <v/>
      </c>
      <c r="N314" s="80" t="str">
        <f>IF(ISBLANK(C314),"",VLOOKUP(Meldeformular!G314,Intern!A:H,7,FALSE))</f>
        <v/>
      </c>
      <c r="O314" s="5" t="str">
        <f>IF(ISBLANK(C314),"",VLOOKUP(Meldeformular!G314,Intern!A:H,8,FALSE))</f>
        <v/>
      </c>
    </row>
    <row r="315" spans="11:15" ht="17.25" customHeight="1" x14ac:dyDescent="0.2">
      <c r="K315" s="23" t="str">
        <f>IF(ISBLANK(C315),"",VLOOKUP(Meldeformular!G315,Intern!A:F,IF(I315="Ja",6,5),FALSE))</f>
        <v/>
      </c>
      <c r="L315" s="23"/>
      <c r="M315" s="79" t="str">
        <f>IF(ISBLANK(C315),"",VLOOKUP(Meldeformular!G315,Intern!A:D,IF(F315="m",3,4),FALSE))</f>
        <v/>
      </c>
      <c r="N315" s="80" t="str">
        <f>IF(ISBLANK(C315),"",VLOOKUP(Meldeformular!G315,Intern!A:H,7,FALSE))</f>
        <v/>
      </c>
      <c r="O315" s="5" t="str">
        <f>IF(ISBLANK(C315),"",VLOOKUP(Meldeformular!G315,Intern!A:H,8,FALSE))</f>
        <v/>
      </c>
    </row>
    <row r="316" spans="11:15" ht="17.25" customHeight="1" x14ac:dyDescent="0.2">
      <c r="K316" s="23" t="str">
        <f>IF(ISBLANK(C316),"",VLOOKUP(Meldeformular!G316,Intern!A:F,IF(I316="Ja",6,5),FALSE))</f>
        <v/>
      </c>
      <c r="L316" s="23"/>
      <c r="M316" s="79" t="str">
        <f>IF(ISBLANK(C316),"",VLOOKUP(Meldeformular!G316,Intern!A:D,IF(F316="m",3,4),FALSE))</f>
        <v/>
      </c>
      <c r="N316" s="80" t="str">
        <f>IF(ISBLANK(C316),"",VLOOKUP(Meldeformular!G316,Intern!A:H,7,FALSE))</f>
        <v/>
      </c>
      <c r="O316" s="5" t="str">
        <f>IF(ISBLANK(C316),"",VLOOKUP(Meldeformular!G316,Intern!A:H,8,FALSE))</f>
        <v/>
      </c>
    </row>
    <row r="317" spans="11:15" ht="17.25" customHeight="1" x14ac:dyDescent="0.2">
      <c r="K317" s="23" t="str">
        <f>IF(ISBLANK(C317),"",VLOOKUP(Meldeformular!G317,Intern!A:F,IF(I317="Ja",6,5),FALSE))</f>
        <v/>
      </c>
      <c r="L317" s="23"/>
      <c r="M317" s="79" t="str">
        <f>IF(ISBLANK(C317),"",VLOOKUP(Meldeformular!G317,Intern!A:D,IF(F317="m",3,4),FALSE))</f>
        <v/>
      </c>
      <c r="N317" s="80" t="str">
        <f>IF(ISBLANK(C317),"",VLOOKUP(Meldeformular!G317,Intern!A:H,7,FALSE))</f>
        <v/>
      </c>
      <c r="O317" s="5" t="str">
        <f>IF(ISBLANK(C317),"",VLOOKUP(Meldeformular!G317,Intern!A:H,8,FALSE))</f>
        <v/>
      </c>
    </row>
    <row r="318" spans="11:15" ht="17.25" customHeight="1" x14ac:dyDescent="0.2">
      <c r="K318" s="23" t="str">
        <f>IF(ISBLANK(C318),"",VLOOKUP(Meldeformular!G318,Intern!A:F,IF(I318="Ja",6,5),FALSE))</f>
        <v/>
      </c>
      <c r="L318" s="23"/>
      <c r="M318" s="79" t="str">
        <f>IF(ISBLANK(C318),"",VLOOKUP(Meldeformular!G318,Intern!A:D,IF(F318="m",3,4),FALSE))</f>
        <v/>
      </c>
      <c r="N318" s="80" t="str">
        <f>IF(ISBLANK(C318),"",VLOOKUP(Meldeformular!G318,Intern!A:H,7,FALSE))</f>
        <v/>
      </c>
      <c r="O318" s="5" t="str">
        <f>IF(ISBLANK(C318),"",VLOOKUP(Meldeformular!G318,Intern!A:H,8,FALSE))</f>
        <v/>
      </c>
    </row>
    <row r="319" spans="11:15" ht="17.25" customHeight="1" x14ac:dyDescent="0.2">
      <c r="K319" s="23" t="str">
        <f>IF(ISBLANK(C319),"",VLOOKUP(Meldeformular!G319,Intern!A:F,IF(I319="Ja",6,5),FALSE))</f>
        <v/>
      </c>
      <c r="L319" s="23"/>
      <c r="M319" s="79" t="str">
        <f>IF(ISBLANK(C319),"",VLOOKUP(Meldeformular!G319,Intern!A:D,IF(F319="m",3,4),FALSE))</f>
        <v/>
      </c>
      <c r="N319" s="80" t="str">
        <f>IF(ISBLANK(C319),"",VLOOKUP(Meldeformular!G319,Intern!A:H,7,FALSE))</f>
        <v/>
      </c>
      <c r="O319" s="5" t="str">
        <f>IF(ISBLANK(C319),"",VLOOKUP(Meldeformular!G319,Intern!A:H,8,FALSE))</f>
        <v/>
      </c>
    </row>
    <row r="320" spans="11:15" ht="17.25" customHeight="1" x14ac:dyDescent="0.2">
      <c r="K320" s="23" t="str">
        <f>IF(ISBLANK(C320),"",VLOOKUP(Meldeformular!G320,Intern!A:F,IF(I320="Ja",6,5),FALSE))</f>
        <v/>
      </c>
      <c r="L320" s="23"/>
      <c r="M320" s="79" t="str">
        <f>IF(ISBLANK(C320),"",VLOOKUP(Meldeformular!G320,Intern!A:D,IF(F320="m",3,4),FALSE))</f>
        <v/>
      </c>
      <c r="N320" s="80" t="str">
        <f>IF(ISBLANK(C320),"",VLOOKUP(Meldeformular!G320,Intern!A:H,7,FALSE))</f>
        <v/>
      </c>
      <c r="O320" s="5" t="str">
        <f>IF(ISBLANK(C320),"",VLOOKUP(Meldeformular!G320,Intern!A:H,8,FALSE))</f>
        <v/>
      </c>
    </row>
    <row r="321" spans="11:15" ht="17.25" customHeight="1" x14ac:dyDescent="0.2">
      <c r="K321" s="23" t="str">
        <f>IF(ISBLANK(C321),"",VLOOKUP(Meldeformular!G321,Intern!A:F,IF(I321="Ja",6,5),FALSE))</f>
        <v/>
      </c>
      <c r="L321" s="23"/>
      <c r="M321" s="79" t="str">
        <f>IF(ISBLANK(C321),"",VLOOKUP(Meldeformular!G321,Intern!A:D,IF(F321="m",3,4),FALSE))</f>
        <v/>
      </c>
      <c r="N321" s="80" t="str">
        <f>IF(ISBLANK(C321),"",VLOOKUP(Meldeformular!G321,Intern!A:H,7,FALSE))</f>
        <v/>
      </c>
      <c r="O321" s="5" t="str">
        <f>IF(ISBLANK(C321),"",VLOOKUP(Meldeformular!G321,Intern!A:H,8,FALSE))</f>
        <v/>
      </c>
    </row>
    <row r="322" spans="11:15" ht="17.25" customHeight="1" x14ac:dyDescent="0.2">
      <c r="K322" s="23" t="str">
        <f>IF(ISBLANK(C322),"",VLOOKUP(Meldeformular!G322,Intern!A:F,IF(I322="Ja",6,5),FALSE))</f>
        <v/>
      </c>
      <c r="L322" s="23"/>
      <c r="M322" s="79" t="str">
        <f>IF(ISBLANK(C322),"",VLOOKUP(Meldeformular!G322,Intern!A:D,IF(F322="m",3,4),FALSE))</f>
        <v/>
      </c>
      <c r="N322" s="80" t="str">
        <f>IF(ISBLANK(C322),"",VLOOKUP(Meldeformular!G322,Intern!A:H,7,FALSE))</f>
        <v/>
      </c>
      <c r="O322" s="5" t="str">
        <f>IF(ISBLANK(C322),"",VLOOKUP(Meldeformular!G322,Intern!A:H,8,FALSE))</f>
        <v/>
      </c>
    </row>
    <row r="323" spans="11:15" ht="17.25" customHeight="1" x14ac:dyDescent="0.2">
      <c r="K323" s="23" t="str">
        <f>IF(ISBLANK(C323),"",VLOOKUP(Meldeformular!G323,Intern!A:F,IF(I323="Ja",6,5),FALSE))</f>
        <v/>
      </c>
      <c r="L323" s="23"/>
      <c r="M323" s="79" t="str">
        <f>IF(ISBLANK(C323),"",VLOOKUP(Meldeformular!G323,Intern!A:D,IF(F323="m",3,4),FALSE))</f>
        <v/>
      </c>
      <c r="N323" s="80" t="str">
        <f>IF(ISBLANK(C323),"",VLOOKUP(Meldeformular!G323,Intern!A:H,7,FALSE))</f>
        <v/>
      </c>
      <c r="O323" s="5" t="str">
        <f>IF(ISBLANK(C323),"",VLOOKUP(Meldeformular!G323,Intern!A:H,8,FALSE))</f>
        <v/>
      </c>
    </row>
    <row r="324" spans="11:15" ht="17.25" customHeight="1" x14ac:dyDescent="0.2">
      <c r="K324" s="23" t="str">
        <f>IF(ISBLANK(C324),"",VLOOKUP(Meldeformular!G324,Intern!A:F,IF(I324="Ja",6,5),FALSE))</f>
        <v/>
      </c>
      <c r="L324" s="23"/>
      <c r="M324" s="79" t="str">
        <f>IF(ISBLANK(C324),"",VLOOKUP(Meldeformular!G324,Intern!A:D,IF(F324="m",3,4),FALSE))</f>
        <v/>
      </c>
      <c r="N324" s="80" t="str">
        <f>IF(ISBLANK(C324),"",VLOOKUP(Meldeformular!G324,Intern!A:H,7,FALSE))</f>
        <v/>
      </c>
      <c r="O324" s="5" t="str">
        <f>IF(ISBLANK(C324),"",VLOOKUP(Meldeformular!G324,Intern!A:H,8,FALSE))</f>
        <v/>
      </c>
    </row>
    <row r="325" spans="11:15" ht="17.25" customHeight="1" x14ac:dyDescent="0.2">
      <c r="K325" s="23" t="str">
        <f>IF(ISBLANK(C325),"",VLOOKUP(Meldeformular!G325,Intern!A:F,IF(I325="Ja",6,5),FALSE))</f>
        <v/>
      </c>
      <c r="L325" s="23"/>
      <c r="M325" s="79" t="str">
        <f>IF(ISBLANK(C325),"",VLOOKUP(Meldeformular!G325,Intern!A:D,IF(F325="m",3,4),FALSE))</f>
        <v/>
      </c>
      <c r="N325" s="80" t="str">
        <f>IF(ISBLANK(C325),"",VLOOKUP(Meldeformular!G325,Intern!A:H,7,FALSE))</f>
        <v/>
      </c>
      <c r="O325" s="5" t="str">
        <f>IF(ISBLANK(C325),"",VLOOKUP(Meldeformular!G325,Intern!A:H,8,FALSE))</f>
        <v/>
      </c>
    </row>
  </sheetData>
  <sheetProtection selectLockedCells="1"/>
  <mergeCells count="14">
    <mergeCell ref="G3:Q3"/>
    <mergeCell ref="R7:S7"/>
    <mergeCell ref="R8:S8"/>
    <mergeCell ref="M9:O9"/>
    <mergeCell ref="M5:O5"/>
    <mergeCell ref="M6:O6"/>
    <mergeCell ref="R5:S5"/>
    <mergeCell ref="R6:S6"/>
    <mergeCell ref="P9:Q9"/>
    <mergeCell ref="P10:Q10"/>
    <mergeCell ref="I9:I10"/>
    <mergeCell ref="G8:H8"/>
    <mergeCell ref="M7:O7"/>
    <mergeCell ref="M8:O8"/>
  </mergeCells>
  <dataValidations count="6">
    <dataValidation type="whole" allowBlank="1" showInputMessage="1" showErrorMessage="1" sqref="G76:G117" xr:uid="{00000000-0002-0000-0100-000000000000}">
      <formula1>1920</formula1>
      <formula2>2007</formula2>
    </dataValidation>
    <dataValidation type="list" showInputMessage="1" showErrorMessage="1" sqref="F103:F106 F76:F78" xr:uid="{00000000-0002-0000-0100-000001000000}">
      <formula1>"m,w"</formula1>
    </dataValidation>
    <dataValidation type="list" allowBlank="1" showInputMessage="1" showErrorMessage="1" sqref="F79:F102 F107:F117" xr:uid="{00000000-0002-0000-0100-000002000000}">
      <formula1>"m,w"</formula1>
    </dataValidation>
    <dataValidation type="list" allowBlank="1" showInputMessage="1" showErrorMessage="1" errorTitle="Leistungsklasse" error="Bitte Leistungsklasse auswählen._x000a__x000a_Anhand der Leistungsklasse werden die Läufe gesetzt." sqref="R13:R52" xr:uid="{00000000-0002-0000-0100-000003000000}">
      <formula1>$R$10:$R$12</formula1>
    </dataValidation>
    <dataValidation type="list" allowBlank="1" showInputMessage="1" showErrorMessage="1" sqref="I54:J55" xr:uid="{00000000-0002-0000-0100-000004000000}">
      <formula1>$I$31:$I$32</formula1>
    </dataValidation>
    <dataValidation type="list" allowBlank="1" showInputMessage="1" showErrorMessage="1" sqref="F54:F59" xr:uid="{00000000-0002-0000-0100-000005000000}">
      <formula1>$K$31:$K$32</formula1>
    </dataValidation>
  </dataValidations>
  <hyperlinks>
    <hyperlink ref="G8" r:id="rId1" xr:uid="{00000000-0004-0000-0100-000000000000}"/>
  </hyperlinks>
  <pageMargins left="0.7" right="0.7" top="0.78740157499999996" bottom="0.78740157499999996" header="0.3" footer="0.3"/>
  <pageSetup paperSize="9" orientation="portrait" r:id="rId2"/>
  <ignoredErrors>
    <ignoredError sqref="H13:H14 H15:H48 H49:H52 J13:J52" unlocked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Intern!$J$1:$J$2</xm:f>
          </x14:formula1>
          <xm:sqref>F13:F52</xm:sqref>
        </x14:dataValidation>
        <x14:dataValidation type="list" allowBlank="1" showInputMessage="1" showErrorMessage="1" errorTitle="Leichtgewicht" error="Bitte &quot;Ja&quot; oder &quot;Nein&quot; eingeben bzw. auswählen" xr:uid="{00000000-0002-0000-0100-000007000000}">
          <x14:formula1>
            <xm:f>Intern!$I$1:$I$2</xm:f>
          </x14:formula1>
          <xm:sqref>Q13:Q52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Tabelle2"/>
  <dimension ref="A1:Z101"/>
  <sheetViews>
    <sheetView showGridLines="0" showRowColHeaders="0" topLeftCell="AA1" workbookViewId="0">
      <selection activeCell="AI8" sqref="AI8"/>
    </sheetView>
  </sheetViews>
  <sheetFormatPr baseColWidth="10" defaultColWidth="11.5" defaultRowHeight="15" x14ac:dyDescent="0.2"/>
  <cols>
    <col min="1" max="26" width="11.5" style="96" hidden="1" customWidth="1"/>
    <col min="27" max="16384" width="11.5" style="112"/>
  </cols>
  <sheetData>
    <row r="1" spans="1:20" x14ac:dyDescent="0.2">
      <c r="A1" s="96">
        <v>2026</v>
      </c>
      <c r="B1" s="96">
        <v>0</v>
      </c>
      <c r="I1" s="96" t="s">
        <v>53</v>
      </c>
      <c r="J1" s="96" t="s">
        <v>51</v>
      </c>
    </row>
    <row r="2" spans="1:20" x14ac:dyDescent="0.2">
      <c r="A2" s="96">
        <v>2025</v>
      </c>
      <c r="B2" s="96">
        <f>$A$1-A2</f>
        <v>1</v>
      </c>
      <c r="I2" s="96" t="s">
        <v>52</v>
      </c>
      <c r="J2" s="96" t="s">
        <v>54</v>
      </c>
    </row>
    <row r="3" spans="1:20" x14ac:dyDescent="0.2">
      <c r="A3" s="96">
        <v>2024</v>
      </c>
      <c r="B3" s="96">
        <f t="shared" ref="B3:B66" si="0">$A$1-A3</f>
        <v>2</v>
      </c>
    </row>
    <row r="4" spans="1:20" x14ac:dyDescent="0.2">
      <c r="A4" s="96">
        <v>2023</v>
      </c>
      <c r="B4" s="96">
        <f t="shared" si="0"/>
        <v>3</v>
      </c>
    </row>
    <row r="5" spans="1:20" x14ac:dyDescent="0.2">
      <c r="A5" s="96">
        <v>2022</v>
      </c>
      <c r="B5" s="96">
        <f t="shared" si="0"/>
        <v>4</v>
      </c>
    </row>
    <row r="6" spans="1:20" x14ac:dyDescent="0.2">
      <c r="A6" s="96">
        <v>2021</v>
      </c>
      <c r="B6" s="96">
        <f t="shared" si="0"/>
        <v>5</v>
      </c>
    </row>
    <row r="7" spans="1:20" x14ac:dyDescent="0.2">
      <c r="A7" s="96">
        <v>2020</v>
      </c>
      <c r="B7" s="96">
        <f t="shared" si="0"/>
        <v>6</v>
      </c>
    </row>
    <row r="8" spans="1:20" x14ac:dyDescent="0.2">
      <c r="A8" s="96">
        <v>2019</v>
      </c>
      <c r="B8" s="96">
        <f t="shared" si="0"/>
        <v>7</v>
      </c>
    </row>
    <row r="9" spans="1:20" x14ac:dyDescent="0.2">
      <c r="A9" s="96">
        <v>2018</v>
      </c>
      <c r="B9" s="96">
        <f t="shared" si="0"/>
        <v>8</v>
      </c>
    </row>
    <row r="10" spans="1:20" x14ac:dyDescent="0.2">
      <c r="A10" s="96">
        <v>2017</v>
      </c>
      <c r="B10" s="96">
        <f t="shared" si="0"/>
        <v>9</v>
      </c>
    </row>
    <row r="11" spans="1:20" x14ac:dyDescent="0.2">
      <c r="A11" s="96">
        <v>2016</v>
      </c>
      <c r="B11" s="96">
        <f t="shared" si="0"/>
        <v>10</v>
      </c>
      <c r="C11" s="96" t="s">
        <v>56</v>
      </c>
      <c r="D11" s="96" t="s">
        <v>57</v>
      </c>
      <c r="E11" s="96">
        <v>5</v>
      </c>
      <c r="F11" s="96">
        <v>5</v>
      </c>
      <c r="G11" s="96" t="s">
        <v>58</v>
      </c>
      <c r="H11" s="96" t="s">
        <v>59</v>
      </c>
      <c r="O11" s="96">
        <v>1</v>
      </c>
      <c r="P11" s="96" t="s">
        <v>57</v>
      </c>
      <c r="Q11" s="97" t="s">
        <v>58</v>
      </c>
      <c r="R11" s="96" t="s">
        <v>59</v>
      </c>
    </row>
    <row r="12" spans="1:20" x14ac:dyDescent="0.2">
      <c r="A12" s="96">
        <v>2015</v>
      </c>
      <c r="B12" s="96">
        <f t="shared" si="0"/>
        <v>11</v>
      </c>
      <c r="C12" s="96" t="s">
        <v>60</v>
      </c>
      <c r="D12" s="96" t="s">
        <v>61</v>
      </c>
      <c r="E12" s="96">
        <v>5</v>
      </c>
      <c r="F12" s="96">
        <v>5</v>
      </c>
      <c r="G12" s="96" t="s">
        <v>62</v>
      </c>
      <c r="H12" s="96" t="s">
        <v>59</v>
      </c>
      <c r="O12" s="96">
        <v>2</v>
      </c>
      <c r="P12" s="96" t="s">
        <v>56</v>
      </c>
      <c r="Q12" s="97" t="s">
        <v>58</v>
      </c>
      <c r="R12" s="96" t="s">
        <v>59</v>
      </c>
    </row>
    <row r="13" spans="1:20" x14ac:dyDescent="0.2">
      <c r="A13" s="96">
        <v>2014</v>
      </c>
      <c r="B13" s="96">
        <f t="shared" si="0"/>
        <v>12</v>
      </c>
      <c r="C13" s="96" t="s">
        <v>63</v>
      </c>
      <c r="D13" s="96" t="s">
        <v>64</v>
      </c>
      <c r="E13" s="96">
        <v>5</v>
      </c>
      <c r="F13" s="96">
        <v>5</v>
      </c>
      <c r="G13" s="96" t="s">
        <v>65</v>
      </c>
      <c r="H13" s="96" t="s">
        <v>59</v>
      </c>
      <c r="O13" s="96">
        <v>3</v>
      </c>
      <c r="P13" s="96" t="s">
        <v>61</v>
      </c>
      <c r="Q13" s="97" t="s">
        <v>62</v>
      </c>
      <c r="R13" s="96" t="s">
        <v>59</v>
      </c>
    </row>
    <row r="14" spans="1:20" x14ac:dyDescent="0.2">
      <c r="A14" s="96">
        <v>2013</v>
      </c>
      <c r="B14" s="96">
        <f t="shared" si="0"/>
        <v>13</v>
      </c>
      <c r="C14" s="96" t="s">
        <v>66</v>
      </c>
      <c r="D14" s="96" t="s">
        <v>67</v>
      </c>
      <c r="E14" s="96">
        <v>5</v>
      </c>
      <c r="F14" s="96">
        <v>5</v>
      </c>
      <c r="G14" s="96" t="s">
        <v>68</v>
      </c>
      <c r="H14" s="96" t="s">
        <v>59</v>
      </c>
      <c r="O14" s="96">
        <v>4</v>
      </c>
      <c r="P14" s="96" t="s">
        <v>60</v>
      </c>
      <c r="Q14" s="97" t="s">
        <v>62</v>
      </c>
      <c r="R14" s="96" t="s">
        <v>59</v>
      </c>
    </row>
    <row r="15" spans="1:20" x14ac:dyDescent="0.2">
      <c r="A15" s="96">
        <v>2012</v>
      </c>
      <c r="B15" s="96">
        <f t="shared" si="0"/>
        <v>14</v>
      </c>
      <c r="C15" s="96" t="s">
        <v>69</v>
      </c>
      <c r="D15" s="96" t="s">
        <v>70</v>
      </c>
      <c r="E15" s="96">
        <v>5</v>
      </c>
      <c r="F15" s="96">
        <v>5</v>
      </c>
      <c r="G15" s="96" t="s">
        <v>71</v>
      </c>
      <c r="H15" s="96" t="s">
        <v>59</v>
      </c>
      <c r="O15" s="96">
        <v>5</v>
      </c>
      <c r="P15" s="96" t="s">
        <v>72</v>
      </c>
      <c r="Q15" s="97" t="s">
        <v>65</v>
      </c>
      <c r="R15" s="96" t="s">
        <v>59</v>
      </c>
      <c r="S15" s="98">
        <v>45</v>
      </c>
    </row>
    <row r="16" spans="1:20" x14ac:dyDescent="0.2">
      <c r="A16" s="96">
        <v>2011</v>
      </c>
      <c r="B16" s="96">
        <f t="shared" si="0"/>
        <v>15</v>
      </c>
      <c r="C16" s="96" t="s">
        <v>73</v>
      </c>
      <c r="D16" s="96" t="s">
        <v>74</v>
      </c>
      <c r="E16" s="96">
        <v>5</v>
      </c>
      <c r="F16" s="96">
        <v>5</v>
      </c>
      <c r="G16" s="96" t="s">
        <v>75</v>
      </c>
      <c r="H16" s="96" t="s">
        <v>76</v>
      </c>
      <c r="O16" s="96">
        <v>6</v>
      </c>
      <c r="P16" s="96" t="s">
        <v>64</v>
      </c>
      <c r="Q16" s="97" t="s">
        <v>65</v>
      </c>
      <c r="R16" s="96" t="s">
        <v>59</v>
      </c>
      <c r="S16" s="98">
        <v>45</v>
      </c>
      <c r="T16" s="96" t="s">
        <v>77</v>
      </c>
    </row>
    <row r="17" spans="1:20" x14ac:dyDescent="0.2">
      <c r="A17" s="96">
        <v>2010</v>
      </c>
      <c r="B17" s="96">
        <f t="shared" si="0"/>
        <v>16</v>
      </c>
      <c r="C17" s="96" t="s">
        <v>73</v>
      </c>
      <c r="D17" s="96" t="s">
        <v>74</v>
      </c>
      <c r="E17" s="96">
        <v>5</v>
      </c>
      <c r="F17" s="96">
        <v>5</v>
      </c>
      <c r="G17" s="96" t="s">
        <v>75</v>
      </c>
      <c r="H17" s="96" t="s">
        <v>76</v>
      </c>
      <c r="O17" s="96">
        <v>7</v>
      </c>
      <c r="P17" s="96" t="s">
        <v>78</v>
      </c>
      <c r="Q17" s="97" t="s">
        <v>65</v>
      </c>
      <c r="R17" s="96" t="s">
        <v>59</v>
      </c>
      <c r="S17" s="98">
        <v>45</v>
      </c>
    </row>
    <row r="18" spans="1:20" x14ac:dyDescent="0.2">
      <c r="A18" s="96">
        <v>2009</v>
      </c>
      <c r="B18" s="96">
        <f t="shared" si="0"/>
        <v>17</v>
      </c>
      <c r="C18" s="96" t="s">
        <v>79</v>
      </c>
      <c r="D18" s="96" t="s">
        <v>80</v>
      </c>
      <c r="E18" s="96">
        <v>5</v>
      </c>
      <c r="F18" s="96">
        <v>5</v>
      </c>
      <c r="G18" s="96" t="s">
        <v>81</v>
      </c>
      <c r="H18" s="96" t="s">
        <v>82</v>
      </c>
      <c r="O18" s="96">
        <v>8</v>
      </c>
      <c r="P18" s="96" t="s">
        <v>63</v>
      </c>
      <c r="Q18" s="97" t="s">
        <v>65</v>
      </c>
      <c r="R18" s="96" t="s">
        <v>59</v>
      </c>
      <c r="S18" s="98">
        <v>45</v>
      </c>
      <c r="T18" s="96" t="s">
        <v>77</v>
      </c>
    </row>
    <row r="19" spans="1:20" x14ac:dyDescent="0.2">
      <c r="A19" s="96">
        <v>2008</v>
      </c>
      <c r="B19" s="96">
        <f t="shared" si="0"/>
        <v>18</v>
      </c>
      <c r="C19" s="96" t="s">
        <v>79</v>
      </c>
      <c r="D19" s="96" t="s">
        <v>80</v>
      </c>
      <c r="E19" s="96">
        <v>5</v>
      </c>
      <c r="F19" s="96">
        <v>5</v>
      </c>
      <c r="G19" s="96" t="s">
        <v>81</v>
      </c>
      <c r="H19" s="96" t="s">
        <v>82</v>
      </c>
      <c r="O19" s="96">
        <v>9</v>
      </c>
      <c r="P19" s="96" t="s">
        <v>83</v>
      </c>
      <c r="Q19" s="97" t="s">
        <v>68</v>
      </c>
      <c r="R19" s="96" t="s">
        <v>59</v>
      </c>
      <c r="S19" s="98">
        <v>50</v>
      </c>
    </row>
    <row r="20" spans="1:20" x14ac:dyDescent="0.2">
      <c r="A20" s="96">
        <v>2007</v>
      </c>
      <c r="B20" s="96">
        <f t="shared" si="0"/>
        <v>19</v>
      </c>
      <c r="C20" s="96" t="s">
        <v>84</v>
      </c>
      <c r="D20" s="96" t="s">
        <v>85</v>
      </c>
      <c r="E20" s="96">
        <v>8</v>
      </c>
      <c r="F20" s="96">
        <v>10</v>
      </c>
      <c r="G20" s="96" t="s">
        <v>86</v>
      </c>
      <c r="H20" s="96" t="s">
        <v>82</v>
      </c>
      <c r="O20" s="96">
        <v>10</v>
      </c>
      <c r="P20" s="96" t="s">
        <v>67</v>
      </c>
      <c r="Q20" s="97" t="s">
        <v>68</v>
      </c>
      <c r="R20" s="96" t="s">
        <v>59</v>
      </c>
      <c r="S20" s="98">
        <v>50</v>
      </c>
      <c r="T20" s="96" t="s">
        <v>77</v>
      </c>
    </row>
    <row r="21" spans="1:20" x14ac:dyDescent="0.2">
      <c r="A21" s="96">
        <v>2006</v>
      </c>
      <c r="B21" s="96">
        <f t="shared" si="0"/>
        <v>20</v>
      </c>
      <c r="C21" s="96" t="s">
        <v>84</v>
      </c>
      <c r="D21" s="96" t="s">
        <v>85</v>
      </c>
      <c r="E21" s="96">
        <v>8</v>
      </c>
      <c r="F21" s="96">
        <v>10</v>
      </c>
      <c r="G21" s="96" t="s">
        <v>86</v>
      </c>
      <c r="H21" s="96" t="s">
        <v>82</v>
      </c>
      <c r="O21" s="96">
        <v>11</v>
      </c>
      <c r="P21" s="96" t="s">
        <v>87</v>
      </c>
      <c r="Q21" s="97" t="s">
        <v>68</v>
      </c>
      <c r="R21" s="96" t="s">
        <v>59</v>
      </c>
      <c r="S21" s="98">
        <v>50</v>
      </c>
    </row>
    <row r="22" spans="1:20" x14ac:dyDescent="0.2">
      <c r="A22" s="96">
        <v>2005</v>
      </c>
      <c r="B22" s="96">
        <f t="shared" si="0"/>
        <v>21</v>
      </c>
      <c r="C22" s="96" t="s">
        <v>84</v>
      </c>
      <c r="D22" s="96" t="s">
        <v>85</v>
      </c>
      <c r="E22" s="96">
        <v>8</v>
      </c>
      <c r="F22" s="96">
        <v>10</v>
      </c>
      <c r="G22" s="96" t="s">
        <v>86</v>
      </c>
      <c r="H22" s="96" t="s">
        <v>82</v>
      </c>
      <c r="O22" s="96">
        <v>12</v>
      </c>
      <c r="P22" s="96" t="s">
        <v>66</v>
      </c>
      <c r="Q22" s="97" t="s">
        <v>68</v>
      </c>
      <c r="R22" s="96" t="s">
        <v>59</v>
      </c>
      <c r="S22" s="98">
        <v>50</v>
      </c>
      <c r="T22" s="96" t="s">
        <v>77</v>
      </c>
    </row>
    <row r="23" spans="1:20" x14ac:dyDescent="0.2">
      <c r="A23" s="96">
        <v>2004</v>
      </c>
      <c r="B23" s="96">
        <f t="shared" si="0"/>
        <v>22</v>
      </c>
      <c r="C23" s="96" t="s">
        <v>84</v>
      </c>
      <c r="D23" s="96" t="s">
        <v>85</v>
      </c>
      <c r="E23" s="96">
        <v>8</v>
      </c>
      <c r="F23" s="96">
        <v>10</v>
      </c>
      <c r="G23" s="96" t="s">
        <v>86</v>
      </c>
      <c r="H23" s="96" t="s">
        <v>82</v>
      </c>
      <c r="O23" s="96">
        <v>13</v>
      </c>
      <c r="P23" s="96" t="s">
        <v>88</v>
      </c>
      <c r="Q23" s="97" t="s">
        <v>71</v>
      </c>
      <c r="R23" s="96" t="s">
        <v>59</v>
      </c>
      <c r="S23" s="98">
        <v>52.5</v>
      </c>
    </row>
    <row r="24" spans="1:20" x14ac:dyDescent="0.2">
      <c r="A24" s="96">
        <v>2003</v>
      </c>
      <c r="B24" s="96">
        <f t="shared" si="0"/>
        <v>23</v>
      </c>
      <c r="C24" s="96" t="s">
        <v>89</v>
      </c>
      <c r="D24" s="96" t="s">
        <v>90</v>
      </c>
      <c r="E24" s="96">
        <v>8</v>
      </c>
      <c r="F24" s="96">
        <v>10</v>
      </c>
      <c r="G24" s="96" t="s">
        <v>91</v>
      </c>
      <c r="H24" s="96" t="s">
        <v>82</v>
      </c>
      <c r="O24" s="96">
        <v>14</v>
      </c>
      <c r="P24" s="96" t="s">
        <v>70</v>
      </c>
      <c r="Q24" s="97" t="s">
        <v>71</v>
      </c>
      <c r="R24" s="96" t="s">
        <v>59</v>
      </c>
      <c r="S24" s="98">
        <v>52.5</v>
      </c>
      <c r="T24" s="96" t="s">
        <v>77</v>
      </c>
    </row>
    <row r="25" spans="1:20" x14ac:dyDescent="0.2">
      <c r="A25" s="96">
        <v>2002</v>
      </c>
      <c r="B25" s="96">
        <f t="shared" si="0"/>
        <v>24</v>
      </c>
      <c r="C25" s="96" t="s">
        <v>89</v>
      </c>
      <c r="D25" s="96" t="s">
        <v>90</v>
      </c>
      <c r="E25" s="96">
        <v>8</v>
      </c>
      <c r="F25" s="96">
        <v>10</v>
      </c>
      <c r="G25" s="96" t="s">
        <v>91</v>
      </c>
      <c r="H25" s="96" t="s">
        <v>82</v>
      </c>
      <c r="O25" s="96">
        <v>15</v>
      </c>
      <c r="P25" s="96" t="s">
        <v>92</v>
      </c>
      <c r="Q25" s="97" t="s">
        <v>71</v>
      </c>
      <c r="R25" s="96" t="s">
        <v>59</v>
      </c>
      <c r="S25" s="98">
        <v>55</v>
      </c>
    </row>
    <row r="26" spans="1:20" x14ac:dyDescent="0.2">
      <c r="A26" s="96">
        <v>2001</v>
      </c>
      <c r="B26" s="96">
        <f t="shared" si="0"/>
        <v>25</v>
      </c>
      <c r="C26" s="96" t="s">
        <v>89</v>
      </c>
      <c r="D26" s="96" t="s">
        <v>90</v>
      </c>
      <c r="E26" s="96">
        <v>8</v>
      </c>
      <c r="F26" s="96">
        <v>10</v>
      </c>
      <c r="G26" s="96" t="s">
        <v>91</v>
      </c>
      <c r="H26" s="96" t="s">
        <v>82</v>
      </c>
      <c r="O26" s="96">
        <v>16</v>
      </c>
      <c r="P26" s="96" t="s">
        <v>69</v>
      </c>
      <c r="Q26" s="97" t="s">
        <v>71</v>
      </c>
      <c r="R26" s="96" t="s">
        <v>59</v>
      </c>
      <c r="S26" s="98">
        <v>55</v>
      </c>
      <c r="T26" s="96" t="s">
        <v>77</v>
      </c>
    </row>
    <row r="27" spans="1:20" x14ac:dyDescent="0.2">
      <c r="A27" s="96">
        <v>2000</v>
      </c>
      <c r="B27" s="96">
        <f t="shared" si="0"/>
        <v>26</v>
      </c>
      <c r="C27" s="96" t="s">
        <v>89</v>
      </c>
      <c r="D27" s="96" t="s">
        <v>90</v>
      </c>
      <c r="E27" s="96">
        <v>8</v>
      </c>
      <c r="F27" s="96">
        <v>10</v>
      </c>
      <c r="G27" s="96" t="s">
        <v>91</v>
      </c>
      <c r="H27" s="96" t="s">
        <v>82</v>
      </c>
      <c r="O27" s="96">
        <v>17</v>
      </c>
      <c r="P27" s="96" t="s">
        <v>93</v>
      </c>
      <c r="Q27" s="97" t="s">
        <v>75</v>
      </c>
      <c r="R27" s="96" t="s">
        <v>76</v>
      </c>
      <c r="S27" s="98">
        <v>55</v>
      </c>
    </row>
    <row r="28" spans="1:20" x14ac:dyDescent="0.2">
      <c r="A28" s="96">
        <v>1999</v>
      </c>
      <c r="B28" s="96">
        <f t="shared" si="0"/>
        <v>27</v>
      </c>
      <c r="C28" s="96" t="s">
        <v>94</v>
      </c>
      <c r="D28" s="96" t="s">
        <v>95</v>
      </c>
      <c r="E28" s="96">
        <v>8</v>
      </c>
      <c r="F28" s="96">
        <v>10</v>
      </c>
      <c r="G28" s="96" t="s">
        <v>96</v>
      </c>
      <c r="H28" s="96" t="s">
        <v>82</v>
      </c>
      <c r="O28" s="96">
        <v>18</v>
      </c>
      <c r="P28" s="96" t="s">
        <v>74</v>
      </c>
      <c r="Q28" s="97" t="s">
        <v>75</v>
      </c>
      <c r="R28" s="96" t="s">
        <v>76</v>
      </c>
      <c r="S28" s="98">
        <v>55</v>
      </c>
      <c r="T28" s="96" t="s">
        <v>77</v>
      </c>
    </row>
    <row r="29" spans="1:20" x14ac:dyDescent="0.2">
      <c r="A29" s="96">
        <v>1998</v>
      </c>
      <c r="B29" s="96">
        <f t="shared" si="0"/>
        <v>28</v>
      </c>
      <c r="C29" s="96" t="s">
        <v>94</v>
      </c>
      <c r="D29" s="96" t="s">
        <v>95</v>
      </c>
      <c r="E29" s="96">
        <v>8</v>
      </c>
      <c r="F29" s="96">
        <v>10</v>
      </c>
      <c r="G29" s="96" t="s">
        <v>96</v>
      </c>
      <c r="H29" s="96" t="s">
        <v>82</v>
      </c>
      <c r="O29" s="96">
        <v>19</v>
      </c>
      <c r="P29" s="96" t="s">
        <v>97</v>
      </c>
      <c r="Q29" s="97" t="s">
        <v>75</v>
      </c>
      <c r="R29" s="96" t="s">
        <v>76</v>
      </c>
      <c r="S29" s="98">
        <v>65</v>
      </c>
    </row>
    <row r="30" spans="1:20" x14ac:dyDescent="0.2">
      <c r="A30" s="96">
        <v>1997</v>
      </c>
      <c r="B30" s="96">
        <f t="shared" si="0"/>
        <v>29</v>
      </c>
      <c r="C30" s="96" t="s">
        <v>94</v>
      </c>
      <c r="D30" s="96" t="s">
        <v>95</v>
      </c>
      <c r="E30" s="96">
        <v>8</v>
      </c>
      <c r="F30" s="96">
        <v>10</v>
      </c>
      <c r="G30" s="96" t="s">
        <v>96</v>
      </c>
      <c r="H30" s="96" t="s">
        <v>82</v>
      </c>
      <c r="O30" s="96">
        <v>20</v>
      </c>
      <c r="P30" s="96" t="s">
        <v>73</v>
      </c>
      <c r="Q30" s="97" t="s">
        <v>75</v>
      </c>
      <c r="R30" s="96" t="s">
        <v>76</v>
      </c>
      <c r="S30" s="98">
        <v>65</v>
      </c>
      <c r="T30" s="96" t="s">
        <v>77</v>
      </c>
    </row>
    <row r="31" spans="1:20" x14ac:dyDescent="0.2">
      <c r="A31" s="96">
        <v>1996</v>
      </c>
      <c r="B31" s="96">
        <f t="shared" si="0"/>
        <v>30</v>
      </c>
      <c r="C31" s="96" t="s">
        <v>94</v>
      </c>
      <c r="D31" s="96" t="s">
        <v>95</v>
      </c>
      <c r="E31" s="96">
        <v>8</v>
      </c>
      <c r="F31" s="96">
        <v>10</v>
      </c>
      <c r="G31" s="96" t="s">
        <v>96</v>
      </c>
      <c r="H31" s="96" t="s">
        <v>82</v>
      </c>
      <c r="O31" s="96">
        <v>21</v>
      </c>
      <c r="P31" s="96" t="s">
        <v>98</v>
      </c>
      <c r="Q31" s="97" t="s">
        <v>81</v>
      </c>
      <c r="R31" s="96" t="s">
        <v>82</v>
      </c>
      <c r="S31" s="98">
        <v>57.5</v>
      </c>
    </row>
    <row r="32" spans="1:20" x14ac:dyDescent="0.2">
      <c r="A32" s="96">
        <v>1995</v>
      </c>
      <c r="B32" s="96">
        <f t="shared" si="0"/>
        <v>31</v>
      </c>
      <c r="C32" s="96" t="s">
        <v>94</v>
      </c>
      <c r="D32" s="96" t="s">
        <v>95</v>
      </c>
      <c r="E32" s="96">
        <v>8</v>
      </c>
      <c r="F32" s="96">
        <v>10</v>
      </c>
      <c r="G32" s="96" t="s">
        <v>96</v>
      </c>
      <c r="H32" s="96" t="s">
        <v>82</v>
      </c>
      <c r="O32" s="96">
        <v>22</v>
      </c>
      <c r="P32" s="96" t="s">
        <v>80</v>
      </c>
      <c r="Q32" s="97" t="s">
        <v>81</v>
      </c>
      <c r="R32" s="96" t="s">
        <v>82</v>
      </c>
      <c r="S32" s="98">
        <v>57.5</v>
      </c>
      <c r="T32" s="96" t="s">
        <v>77</v>
      </c>
    </row>
    <row r="33" spans="1:20" x14ac:dyDescent="0.2">
      <c r="A33" s="96">
        <v>1994</v>
      </c>
      <c r="B33" s="96">
        <f t="shared" si="0"/>
        <v>32</v>
      </c>
      <c r="C33" s="96" t="s">
        <v>94</v>
      </c>
      <c r="D33" s="96" t="s">
        <v>95</v>
      </c>
      <c r="E33" s="96">
        <v>8</v>
      </c>
      <c r="F33" s="96">
        <v>10</v>
      </c>
      <c r="G33" s="96" t="s">
        <v>96</v>
      </c>
      <c r="H33" s="96" t="s">
        <v>82</v>
      </c>
      <c r="O33" s="96">
        <v>23</v>
      </c>
      <c r="P33" s="96" t="s">
        <v>99</v>
      </c>
      <c r="Q33" s="97" t="s">
        <v>81</v>
      </c>
      <c r="R33" s="96" t="s">
        <v>82</v>
      </c>
      <c r="S33" s="98">
        <v>67.5</v>
      </c>
    </row>
    <row r="34" spans="1:20" x14ac:dyDescent="0.2">
      <c r="A34" s="96">
        <v>1993</v>
      </c>
      <c r="B34" s="96">
        <f t="shared" si="0"/>
        <v>33</v>
      </c>
      <c r="C34" s="96" t="s">
        <v>94</v>
      </c>
      <c r="D34" s="96" t="s">
        <v>95</v>
      </c>
      <c r="E34" s="96">
        <v>8</v>
      </c>
      <c r="F34" s="96">
        <v>10</v>
      </c>
      <c r="G34" s="96" t="s">
        <v>96</v>
      </c>
      <c r="H34" s="96" t="s">
        <v>82</v>
      </c>
      <c r="O34" s="96">
        <v>24</v>
      </c>
      <c r="P34" s="96" t="s">
        <v>79</v>
      </c>
      <c r="Q34" s="97" t="s">
        <v>81</v>
      </c>
      <c r="R34" s="96" t="s">
        <v>82</v>
      </c>
      <c r="S34" s="98">
        <v>67.5</v>
      </c>
      <c r="T34" s="96" t="s">
        <v>77</v>
      </c>
    </row>
    <row r="35" spans="1:20" x14ac:dyDescent="0.2">
      <c r="A35" s="96">
        <v>1992</v>
      </c>
      <c r="B35" s="96">
        <f t="shared" si="0"/>
        <v>34</v>
      </c>
      <c r="C35" s="96" t="s">
        <v>94</v>
      </c>
      <c r="D35" s="96" t="s">
        <v>95</v>
      </c>
      <c r="E35" s="96">
        <v>8</v>
      </c>
      <c r="F35" s="96">
        <v>10</v>
      </c>
      <c r="G35" s="96" t="s">
        <v>96</v>
      </c>
      <c r="H35" s="96" t="s">
        <v>82</v>
      </c>
      <c r="O35" s="96">
        <v>25</v>
      </c>
      <c r="P35" s="96" t="s">
        <v>100</v>
      </c>
      <c r="Q35" s="97" t="s">
        <v>86</v>
      </c>
      <c r="R35" s="96" t="s">
        <v>82</v>
      </c>
      <c r="S35" s="98">
        <v>59</v>
      </c>
    </row>
    <row r="36" spans="1:20" x14ac:dyDescent="0.2">
      <c r="A36" s="96">
        <v>1991</v>
      </c>
      <c r="B36" s="96">
        <f t="shared" si="0"/>
        <v>35</v>
      </c>
      <c r="C36" s="96" t="s">
        <v>94</v>
      </c>
      <c r="D36" s="96" t="s">
        <v>95</v>
      </c>
      <c r="E36" s="96">
        <v>8</v>
      </c>
      <c r="F36" s="96">
        <v>10</v>
      </c>
      <c r="G36" s="96" t="s">
        <v>96</v>
      </c>
      <c r="H36" s="96" t="s">
        <v>82</v>
      </c>
      <c r="O36" s="96">
        <v>26</v>
      </c>
      <c r="P36" s="96" t="s">
        <v>85</v>
      </c>
      <c r="Q36" s="97" t="s">
        <v>86</v>
      </c>
      <c r="R36" s="96" t="s">
        <v>82</v>
      </c>
      <c r="S36" s="98">
        <v>59</v>
      </c>
      <c r="T36" s="96" t="s">
        <v>77</v>
      </c>
    </row>
    <row r="37" spans="1:20" x14ac:dyDescent="0.2">
      <c r="A37" s="96">
        <v>1990</v>
      </c>
      <c r="B37" s="96">
        <f t="shared" si="0"/>
        <v>36</v>
      </c>
      <c r="C37" s="96" t="s">
        <v>101</v>
      </c>
      <c r="D37" s="96" t="s">
        <v>102</v>
      </c>
      <c r="E37" s="96">
        <v>8</v>
      </c>
      <c r="F37" s="96">
        <v>10</v>
      </c>
      <c r="G37" s="96" t="s">
        <v>103</v>
      </c>
      <c r="H37" s="96" t="s">
        <v>82</v>
      </c>
      <c r="O37" s="96">
        <v>27</v>
      </c>
      <c r="P37" s="96" t="s">
        <v>104</v>
      </c>
      <c r="Q37" s="97" t="s">
        <v>86</v>
      </c>
      <c r="R37" s="96" t="s">
        <v>82</v>
      </c>
      <c r="S37" s="98">
        <v>72.5</v>
      </c>
    </row>
    <row r="38" spans="1:20" x14ac:dyDescent="0.2">
      <c r="A38" s="96">
        <v>1989</v>
      </c>
      <c r="B38" s="96">
        <f t="shared" si="0"/>
        <v>37</v>
      </c>
      <c r="C38" s="96" t="s">
        <v>101</v>
      </c>
      <c r="D38" s="96" t="s">
        <v>102</v>
      </c>
      <c r="E38" s="96">
        <v>8</v>
      </c>
      <c r="F38" s="96">
        <v>10</v>
      </c>
      <c r="G38" s="96" t="s">
        <v>103</v>
      </c>
      <c r="H38" s="96" t="s">
        <v>82</v>
      </c>
      <c r="O38" s="96">
        <v>28</v>
      </c>
      <c r="P38" s="96" t="s">
        <v>84</v>
      </c>
      <c r="Q38" s="97" t="s">
        <v>86</v>
      </c>
      <c r="R38" s="96" t="s">
        <v>82</v>
      </c>
      <c r="S38" s="98">
        <v>72.5</v>
      </c>
      <c r="T38" s="96" t="s">
        <v>77</v>
      </c>
    </row>
    <row r="39" spans="1:20" x14ac:dyDescent="0.2">
      <c r="A39" s="96">
        <v>1988</v>
      </c>
      <c r="B39" s="96">
        <f t="shared" si="0"/>
        <v>38</v>
      </c>
      <c r="C39" s="96" t="s">
        <v>101</v>
      </c>
      <c r="D39" s="96" t="s">
        <v>102</v>
      </c>
      <c r="E39" s="96">
        <v>8</v>
      </c>
      <c r="F39" s="96">
        <v>10</v>
      </c>
      <c r="G39" s="96" t="s">
        <v>103</v>
      </c>
      <c r="H39" s="96" t="s">
        <v>82</v>
      </c>
      <c r="O39" s="96">
        <v>29</v>
      </c>
      <c r="P39" s="96" t="s">
        <v>105</v>
      </c>
      <c r="Q39" s="97" t="s">
        <v>91</v>
      </c>
      <c r="R39" s="96" t="s">
        <v>82</v>
      </c>
      <c r="S39" s="98">
        <v>59</v>
      </c>
    </row>
    <row r="40" spans="1:20" x14ac:dyDescent="0.2">
      <c r="A40" s="96">
        <v>1987</v>
      </c>
      <c r="B40" s="96">
        <f t="shared" si="0"/>
        <v>39</v>
      </c>
      <c r="C40" s="96" t="s">
        <v>101</v>
      </c>
      <c r="D40" s="96" t="s">
        <v>102</v>
      </c>
      <c r="E40" s="96">
        <v>8</v>
      </c>
      <c r="F40" s="96">
        <v>10</v>
      </c>
      <c r="G40" s="96" t="s">
        <v>103</v>
      </c>
      <c r="H40" s="96" t="s">
        <v>82</v>
      </c>
      <c r="O40" s="96">
        <v>30</v>
      </c>
      <c r="P40" s="96" t="s">
        <v>90</v>
      </c>
      <c r="Q40" s="97" t="s">
        <v>91</v>
      </c>
      <c r="R40" s="96" t="s">
        <v>82</v>
      </c>
      <c r="S40" s="98">
        <v>59</v>
      </c>
      <c r="T40" s="96" t="s">
        <v>77</v>
      </c>
    </row>
    <row r="41" spans="1:20" x14ac:dyDescent="0.2">
      <c r="A41" s="96">
        <v>1986</v>
      </c>
      <c r="B41" s="96">
        <f t="shared" si="0"/>
        <v>40</v>
      </c>
      <c r="C41" s="96" t="s">
        <v>101</v>
      </c>
      <c r="D41" s="96" t="s">
        <v>102</v>
      </c>
      <c r="E41" s="96">
        <v>8</v>
      </c>
      <c r="F41" s="96">
        <v>10</v>
      </c>
      <c r="G41" s="96" t="s">
        <v>103</v>
      </c>
      <c r="H41" s="96" t="s">
        <v>82</v>
      </c>
      <c r="O41" s="96">
        <v>31</v>
      </c>
      <c r="P41" s="96" t="s">
        <v>106</v>
      </c>
      <c r="Q41" s="97" t="s">
        <v>91</v>
      </c>
      <c r="R41" s="96" t="s">
        <v>82</v>
      </c>
      <c r="S41" s="98">
        <v>72.5</v>
      </c>
    </row>
    <row r="42" spans="1:20" x14ac:dyDescent="0.2">
      <c r="A42" s="96">
        <v>1985</v>
      </c>
      <c r="B42" s="96">
        <f t="shared" si="0"/>
        <v>41</v>
      </c>
      <c r="C42" s="96" t="s">
        <v>101</v>
      </c>
      <c r="D42" s="96" t="s">
        <v>102</v>
      </c>
      <c r="E42" s="96">
        <v>8</v>
      </c>
      <c r="F42" s="96">
        <v>10</v>
      </c>
      <c r="G42" s="96" t="s">
        <v>103</v>
      </c>
      <c r="H42" s="96" t="s">
        <v>82</v>
      </c>
      <c r="O42" s="96">
        <v>32</v>
      </c>
      <c r="P42" s="96" t="s">
        <v>89</v>
      </c>
      <c r="Q42" s="97" t="s">
        <v>91</v>
      </c>
      <c r="R42" s="96" t="s">
        <v>82</v>
      </c>
      <c r="S42" s="98">
        <v>72.5</v>
      </c>
      <c r="T42" s="96" t="s">
        <v>77</v>
      </c>
    </row>
    <row r="43" spans="1:20" x14ac:dyDescent="0.2">
      <c r="A43" s="96">
        <v>1984</v>
      </c>
      <c r="B43" s="96">
        <f t="shared" si="0"/>
        <v>42</v>
      </c>
      <c r="C43" s="96" t="s">
        <v>101</v>
      </c>
      <c r="D43" s="96" t="s">
        <v>102</v>
      </c>
      <c r="E43" s="96">
        <v>8</v>
      </c>
      <c r="F43" s="96">
        <v>10</v>
      </c>
      <c r="G43" s="96" t="s">
        <v>103</v>
      </c>
      <c r="H43" s="96" t="s">
        <v>82</v>
      </c>
      <c r="O43" s="96">
        <v>33</v>
      </c>
      <c r="P43" s="96" t="s">
        <v>95</v>
      </c>
      <c r="Q43" s="97" t="s">
        <v>96</v>
      </c>
      <c r="R43" s="96" t="s">
        <v>82</v>
      </c>
    </row>
    <row r="44" spans="1:20" x14ac:dyDescent="0.2">
      <c r="A44" s="96">
        <v>1983</v>
      </c>
      <c r="B44" s="96">
        <f t="shared" si="0"/>
        <v>43</v>
      </c>
      <c r="C44" s="96" t="s">
        <v>107</v>
      </c>
      <c r="D44" s="96" t="s">
        <v>108</v>
      </c>
      <c r="E44" s="96">
        <v>8</v>
      </c>
      <c r="F44" s="96">
        <v>10</v>
      </c>
      <c r="G44" s="96" t="s">
        <v>109</v>
      </c>
      <c r="H44" s="96" t="s">
        <v>82</v>
      </c>
      <c r="O44" s="96">
        <v>34</v>
      </c>
      <c r="P44" s="96" t="s">
        <v>94</v>
      </c>
      <c r="Q44" s="97" t="s">
        <v>96</v>
      </c>
      <c r="R44" s="96" t="s">
        <v>82</v>
      </c>
    </row>
    <row r="45" spans="1:20" x14ac:dyDescent="0.2">
      <c r="A45" s="96">
        <v>1982</v>
      </c>
      <c r="B45" s="96">
        <f t="shared" si="0"/>
        <v>44</v>
      </c>
      <c r="C45" s="96" t="s">
        <v>107</v>
      </c>
      <c r="D45" s="96" t="s">
        <v>108</v>
      </c>
      <c r="E45" s="96">
        <v>8</v>
      </c>
      <c r="F45" s="96">
        <v>10</v>
      </c>
      <c r="G45" s="96" t="s">
        <v>109</v>
      </c>
      <c r="H45" s="96" t="s">
        <v>82</v>
      </c>
      <c r="O45" s="96">
        <v>35</v>
      </c>
      <c r="P45" s="96" t="s">
        <v>102</v>
      </c>
      <c r="Q45" s="96" t="s">
        <v>103</v>
      </c>
      <c r="R45" s="96" t="s">
        <v>82</v>
      </c>
    </row>
    <row r="46" spans="1:20" x14ac:dyDescent="0.2">
      <c r="A46" s="96">
        <v>1981</v>
      </c>
      <c r="B46" s="96">
        <f t="shared" si="0"/>
        <v>45</v>
      </c>
      <c r="C46" s="96" t="s">
        <v>107</v>
      </c>
      <c r="D46" s="96" t="s">
        <v>108</v>
      </c>
      <c r="E46" s="96">
        <v>8</v>
      </c>
      <c r="F46" s="96">
        <v>10</v>
      </c>
      <c r="G46" s="96" t="s">
        <v>109</v>
      </c>
      <c r="H46" s="96" t="s">
        <v>82</v>
      </c>
      <c r="O46" s="96">
        <v>36</v>
      </c>
      <c r="P46" s="96" t="s">
        <v>101</v>
      </c>
      <c r="Q46" s="96" t="s">
        <v>103</v>
      </c>
      <c r="R46" s="96" t="s">
        <v>82</v>
      </c>
    </row>
    <row r="47" spans="1:20" x14ac:dyDescent="0.2">
      <c r="A47" s="96">
        <v>1980</v>
      </c>
      <c r="B47" s="96">
        <f t="shared" si="0"/>
        <v>46</v>
      </c>
      <c r="C47" s="96" t="s">
        <v>107</v>
      </c>
      <c r="D47" s="96" t="s">
        <v>108</v>
      </c>
      <c r="E47" s="96">
        <v>8</v>
      </c>
      <c r="F47" s="96">
        <v>10</v>
      </c>
      <c r="G47" s="96" t="s">
        <v>109</v>
      </c>
      <c r="H47" s="96" t="s">
        <v>82</v>
      </c>
      <c r="O47" s="96">
        <v>37</v>
      </c>
      <c r="P47" s="96" t="s">
        <v>108</v>
      </c>
      <c r="Q47" s="96" t="s">
        <v>109</v>
      </c>
      <c r="R47" s="96" t="s">
        <v>82</v>
      </c>
    </row>
    <row r="48" spans="1:20" x14ac:dyDescent="0.2">
      <c r="A48" s="96">
        <v>1979</v>
      </c>
      <c r="B48" s="96">
        <f t="shared" si="0"/>
        <v>47</v>
      </c>
      <c r="C48" s="96" t="s">
        <v>107</v>
      </c>
      <c r="D48" s="96" t="s">
        <v>108</v>
      </c>
      <c r="E48" s="96">
        <v>8</v>
      </c>
      <c r="F48" s="96">
        <v>10</v>
      </c>
      <c r="G48" s="96" t="s">
        <v>109</v>
      </c>
      <c r="H48" s="96" t="s">
        <v>82</v>
      </c>
      <c r="O48" s="96">
        <v>38</v>
      </c>
      <c r="P48" s="96" t="s">
        <v>107</v>
      </c>
      <c r="Q48" s="96" t="s">
        <v>109</v>
      </c>
      <c r="R48" s="96" t="s">
        <v>82</v>
      </c>
    </row>
    <row r="49" spans="1:18" x14ac:dyDescent="0.2">
      <c r="A49" s="96">
        <v>1978</v>
      </c>
      <c r="B49" s="96">
        <f t="shared" si="0"/>
        <v>48</v>
      </c>
      <c r="C49" s="96" t="s">
        <v>107</v>
      </c>
      <c r="D49" s="96" t="s">
        <v>108</v>
      </c>
      <c r="E49" s="96">
        <v>8</v>
      </c>
      <c r="F49" s="96">
        <v>10</v>
      </c>
      <c r="G49" s="96" t="s">
        <v>109</v>
      </c>
      <c r="H49" s="96" t="s">
        <v>82</v>
      </c>
      <c r="O49" s="96">
        <v>39</v>
      </c>
      <c r="P49" s="96" t="s">
        <v>110</v>
      </c>
      <c r="Q49" s="96" t="s">
        <v>111</v>
      </c>
      <c r="R49" s="96" t="s">
        <v>82</v>
      </c>
    </row>
    <row r="50" spans="1:18" x14ac:dyDescent="0.2">
      <c r="A50" s="96">
        <v>1977</v>
      </c>
      <c r="B50" s="96">
        <f t="shared" si="0"/>
        <v>49</v>
      </c>
      <c r="C50" s="96" t="s">
        <v>107</v>
      </c>
      <c r="D50" s="96" t="s">
        <v>108</v>
      </c>
      <c r="E50" s="96">
        <v>8</v>
      </c>
      <c r="F50" s="96">
        <v>10</v>
      </c>
      <c r="G50" s="96" t="s">
        <v>109</v>
      </c>
      <c r="H50" s="96" t="s">
        <v>82</v>
      </c>
      <c r="O50" s="96">
        <v>40</v>
      </c>
      <c r="P50" s="96" t="s">
        <v>112</v>
      </c>
      <c r="Q50" s="96" t="s">
        <v>111</v>
      </c>
      <c r="R50" s="96" t="s">
        <v>82</v>
      </c>
    </row>
    <row r="51" spans="1:18" x14ac:dyDescent="0.2">
      <c r="A51" s="96">
        <v>1976</v>
      </c>
      <c r="B51" s="96">
        <f t="shared" si="0"/>
        <v>50</v>
      </c>
      <c r="C51" s="96" t="s">
        <v>112</v>
      </c>
      <c r="D51" s="96" t="s">
        <v>110</v>
      </c>
      <c r="E51" s="96">
        <v>8</v>
      </c>
      <c r="F51" s="96">
        <v>10</v>
      </c>
      <c r="G51" s="96" t="s">
        <v>111</v>
      </c>
      <c r="H51" s="96" t="s">
        <v>82</v>
      </c>
      <c r="O51" s="96">
        <v>41</v>
      </c>
      <c r="P51" s="96" t="s">
        <v>113</v>
      </c>
      <c r="Q51" s="96" t="s">
        <v>114</v>
      </c>
      <c r="R51" s="96" t="s">
        <v>82</v>
      </c>
    </row>
    <row r="52" spans="1:18" x14ac:dyDescent="0.2">
      <c r="A52" s="96">
        <v>1975</v>
      </c>
      <c r="B52" s="96">
        <f t="shared" si="0"/>
        <v>51</v>
      </c>
      <c r="C52" s="96" t="s">
        <v>112</v>
      </c>
      <c r="D52" s="96" t="s">
        <v>110</v>
      </c>
      <c r="E52" s="96">
        <v>8</v>
      </c>
      <c r="F52" s="96">
        <v>10</v>
      </c>
      <c r="G52" s="96" t="s">
        <v>111</v>
      </c>
      <c r="H52" s="96" t="s">
        <v>82</v>
      </c>
      <c r="O52" s="96">
        <v>42</v>
      </c>
      <c r="P52" s="96" t="s">
        <v>115</v>
      </c>
      <c r="Q52" s="96" t="s">
        <v>114</v>
      </c>
      <c r="R52" s="96" t="s">
        <v>82</v>
      </c>
    </row>
    <row r="53" spans="1:18" x14ac:dyDescent="0.2">
      <c r="A53" s="96">
        <v>1974</v>
      </c>
      <c r="B53" s="96">
        <f t="shared" si="0"/>
        <v>52</v>
      </c>
      <c r="C53" s="96" t="s">
        <v>112</v>
      </c>
      <c r="D53" s="96" t="s">
        <v>110</v>
      </c>
      <c r="E53" s="96">
        <v>8</v>
      </c>
      <c r="F53" s="96">
        <v>10</v>
      </c>
      <c r="G53" s="96" t="s">
        <v>111</v>
      </c>
      <c r="H53" s="96" t="s">
        <v>82</v>
      </c>
      <c r="O53" s="96">
        <v>43</v>
      </c>
      <c r="P53" s="96" t="s">
        <v>116</v>
      </c>
      <c r="Q53" s="96" t="s">
        <v>117</v>
      </c>
      <c r="R53" s="96" t="s">
        <v>82</v>
      </c>
    </row>
    <row r="54" spans="1:18" x14ac:dyDescent="0.2">
      <c r="A54" s="96">
        <v>1973</v>
      </c>
      <c r="B54" s="96">
        <f t="shared" si="0"/>
        <v>53</v>
      </c>
      <c r="C54" s="96" t="s">
        <v>112</v>
      </c>
      <c r="D54" s="96" t="s">
        <v>110</v>
      </c>
      <c r="E54" s="96">
        <v>8</v>
      </c>
      <c r="F54" s="96">
        <v>10</v>
      </c>
      <c r="G54" s="96" t="s">
        <v>111</v>
      </c>
      <c r="H54" s="96" t="s">
        <v>82</v>
      </c>
      <c r="O54" s="96">
        <v>44</v>
      </c>
      <c r="P54" s="96" t="s">
        <v>118</v>
      </c>
      <c r="Q54" s="96" t="s">
        <v>117</v>
      </c>
      <c r="R54" s="96" t="s">
        <v>82</v>
      </c>
    </row>
    <row r="55" spans="1:18" x14ac:dyDescent="0.2">
      <c r="A55" s="96">
        <v>1972</v>
      </c>
      <c r="B55" s="96">
        <f t="shared" si="0"/>
        <v>54</v>
      </c>
      <c r="C55" s="96" t="s">
        <v>112</v>
      </c>
      <c r="D55" s="96" t="s">
        <v>110</v>
      </c>
      <c r="E55" s="96">
        <v>8</v>
      </c>
      <c r="F55" s="96">
        <v>10</v>
      </c>
      <c r="G55" s="96" t="s">
        <v>111</v>
      </c>
      <c r="H55" s="96" t="s">
        <v>82</v>
      </c>
      <c r="O55" s="96">
        <v>45</v>
      </c>
      <c r="P55" s="96" t="s">
        <v>119</v>
      </c>
      <c r="Q55" s="96" t="s">
        <v>120</v>
      </c>
      <c r="R55" s="96" t="s">
        <v>82</v>
      </c>
    </row>
    <row r="56" spans="1:18" x14ac:dyDescent="0.2">
      <c r="A56" s="96">
        <v>1971</v>
      </c>
      <c r="B56" s="96">
        <f t="shared" si="0"/>
        <v>55</v>
      </c>
      <c r="C56" s="96" t="s">
        <v>115</v>
      </c>
      <c r="D56" s="96" t="s">
        <v>113</v>
      </c>
      <c r="E56" s="96">
        <v>8</v>
      </c>
      <c r="F56" s="96">
        <v>10</v>
      </c>
      <c r="G56" s="96" t="s">
        <v>114</v>
      </c>
      <c r="H56" s="96" t="s">
        <v>82</v>
      </c>
      <c r="O56" s="96">
        <v>46</v>
      </c>
      <c r="P56" s="96" t="s">
        <v>121</v>
      </c>
      <c r="Q56" s="96" t="s">
        <v>120</v>
      </c>
      <c r="R56" s="96" t="s">
        <v>82</v>
      </c>
    </row>
    <row r="57" spans="1:18" x14ac:dyDescent="0.2">
      <c r="A57" s="96">
        <v>1970</v>
      </c>
      <c r="B57" s="96">
        <f t="shared" si="0"/>
        <v>56</v>
      </c>
      <c r="C57" s="96" t="s">
        <v>115</v>
      </c>
      <c r="D57" s="96" t="s">
        <v>113</v>
      </c>
      <c r="E57" s="96">
        <v>8</v>
      </c>
      <c r="F57" s="96">
        <v>10</v>
      </c>
      <c r="G57" s="96" t="s">
        <v>114</v>
      </c>
      <c r="H57" s="96" t="s">
        <v>82</v>
      </c>
      <c r="O57" s="96">
        <v>47</v>
      </c>
      <c r="P57" s="96" t="s">
        <v>122</v>
      </c>
      <c r="Q57" s="96" t="s">
        <v>123</v>
      </c>
      <c r="R57" s="96" t="s">
        <v>82</v>
      </c>
    </row>
    <row r="58" spans="1:18" x14ac:dyDescent="0.2">
      <c r="A58" s="96">
        <v>1969</v>
      </c>
      <c r="B58" s="96">
        <f t="shared" si="0"/>
        <v>57</v>
      </c>
      <c r="C58" s="96" t="s">
        <v>115</v>
      </c>
      <c r="D58" s="96" t="s">
        <v>113</v>
      </c>
      <c r="E58" s="96">
        <v>8</v>
      </c>
      <c r="F58" s="96">
        <v>10</v>
      </c>
      <c r="G58" s="96" t="s">
        <v>114</v>
      </c>
      <c r="H58" s="96" t="s">
        <v>82</v>
      </c>
      <c r="O58" s="96">
        <v>48</v>
      </c>
      <c r="P58" s="96" t="s">
        <v>124</v>
      </c>
      <c r="Q58" s="96" t="s">
        <v>123</v>
      </c>
      <c r="R58" s="96" t="s">
        <v>82</v>
      </c>
    </row>
    <row r="59" spans="1:18" x14ac:dyDescent="0.2">
      <c r="A59" s="96">
        <v>1968</v>
      </c>
      <c r="B59" s="96">
        <f t="shared" si="0"/>
        <v>58</v>
      </c>
      <c r="C59" s="96" t="s">
        <v>115</v>
      </c>
      <c r="D59" s="96" t="s">
        <v>113</v>
      </c>
      <c r="E59" s="96">
        <v>8</v>
      </c>
      <c r="F59" s="96">
        <v>10</v>
      </c>
      <c r="G59" s="96" t="s">
        <v>114</v>
      </c>
      <c r="H59" s="96" t="s">
        <v>82</v>
      </c>
      <c r="O59" s="96">
        <v>49</v>
      </c>
      <c r="P59" s="96" t="s">
        <v>125</v>
      </c>
      <c r="Q59" s="96" t="s">
        <v>126</v>
      </c>
      <c r="R59" s="96" t="s">
        <v>82</v>
      </c>
    </row>
    <row r="60" spans="1:18" x14ac:dyDescent="0.2">
      <c r="A60" s="96">
        <v>1967</v>
      </c>
      <c r="B60" s="96">
        <f t="shared" si="0"/>
        <v>59</v>
      </c>
      <c r="C60" s="96" t="s">
        <v>115</v>
      </c>
      <c r="D60" s="96" t="s">
        <v>113</v>
      </c>
      <c r="E60" s="96">
        <v>8</v>
      </c>
      <c r="F60" s="96">
        <v>10</v>
      </c>
      <c r="G60" s="96" t="s">
        <v>114</v>
      </c>
      <c r="H60" s="96" t="s">
        <v>82</v>
      </c>
      <c r="O60" s="96">
        <v>50</v>
      </c>
      <c r="P60" s="96" t="s">
        <v>127</v>
      </c>
      <c r="Q60" s="96" t="s">
        <v>126</v>
      </c>
      <c r="R60" s="96" t="s">
        <v>82</v>
      </c>
    </row>
    <row r="61" spans="1:18" x14ac:dyDescent="0.2">
      <c r="A61" s="96">
        <v>1966</v>
      </c>
      <c r="B61" s="96">
        <f t="shared" si="0"/>
        <v>60</v>
      </c>
      <c r="C61" s="96" t="s">
        <v>118</v>
      </c>
      <c r="D61" s="96" t="s">
        <v>116</v>
      </c>
      <c r="E61" s="96">
        <v>8</v>
      </c>
      <c r="F61" s="96">
        <v>10</v>
      </c>
      <c r="G61" s="96" t="s">
        <v>117</v>
      </c>
      <c r="H61" s="96" t="s">
        <v>82</v>
      </c>
      <c r="O61" s="96">
        <v>51</v>
      </c>
      <c r="P61" s="96" t="s">
        <v>128</v>
      </c>
      <c r="Q61" s="96" t="s">
        <v>129</v>
      </c>
      <c r="R61" s="96" t="s">
        <v>82</v>
      </c>
    </row>
    <row r="62" spans="1:18" x14ac:dyDescent="0.2">
      <c r="A62" s="96">
        <v>1965</v>
      </c>
      <c r="B62" s="96">
        <f t="shared" si="0"/>
        <v>61</v>
      </c>
      <c r="C62" s="96" t="s">
        <v>118</v>
      </c>
      <c r="D62" s="96" t="s">
        <v>116</v>
      </c>
      <c r="E62" s="96">
        <v>8</v>
      </c>
      <c r="F62" s="96">
        <v>10</v>
      </c>
      <c r="G62" s="96" t="s">
        <v>117</v>
      </c>
      <c r="H62" s="96" t="s">
        <v>82</v>
      </c>
      <c r="O62" s="96">
        <v>52</v>
      </c>
      <c r="P62" s="96" t="s">
        <v>130</v>
      </c>
      <c r="Q62" s="96" t="s">
        <v>129</v>
      </c>
      <c r="R62" s="96" t="s">
        <v>82</v>
      </c>
    </row>
    <row r="63" spans="1:18" x14ac:dyDescent="0.2">
      <c r="A63" s="96">
        <v>1964</v>
      </c>
      <c r="B63" s="96">
        <f t="shared" si="0"/>
        <v>62</v>
      </c>
      <c r="C63" s="96" t="s">
        <v>118</v>
      </c>
      <c r="D63" s="96" t="s">
        <v>116</v>
      </c>
      <c r="E63" s="96">
        <v>8</v>
      </c>
      <c r="F63" s="96">
        <v>10</v>
      </c>
      <c r="G63" s="96" t="s">
        <v>117</v>
      </c>
      <c r="H63" s="96" t="s">
        <v>82</v>
      </c>
      <c r="O63" s="96">
        <v>53</v>
      </c>
      <c r="P63" s="96" t="s">
        <v>131</v>
      </c>
      <c r="Q63" s="96" t="s">
        <v>132</v>
      </c>
      <c r="R63" s="96" t="s">
        <v>82</v>
      </c>
    </row>
    <row r="64" spans="1:18" x14ac:dyDescent="0.2">
      <c r="A64" s="96">
        <v>1963</v>
      </c>
      <c r="B64" s="96">
        <f t="shared" si="0"/>
        <v>63</v>
      </c>
      <c r="C64" s="96" t="s">
        <v>118</v>
      </c>
      <c r="D64" s="96" t="s">
        <v>116</v>
      </c>
      <c r="E64" s="96">
        <v>8</v>
      </c>
      <c r="F64" s="96">
        <v>10</v>
      </c>
      <c r="G64" s="96" t="s">
        <v>117</v>
      </c>
      <c r="H64" s="96" t="s">
        <v>82</v>
      </c>
      <c r="O64" s="96">
        <v>54</v>
      </c>
      <c r="P64" s="96" t="s">
        <v>133</v>
      </c>
      <c r="Q64" s="96" t="s">
        <v>132</v>
      </c>
      <c r="R64" s="96" t="s">
        <v>82</v>
      </c>
    </row>
    <row r="65" spans="1:8" x14ac:dyDescent="0.2">
      <c r="A65" s="96">
        <v>1962</v>
      </c>
      <c r="B65" s="96">
        <f t="shared" si="0"/>
        <v>64</v>
      </c>
      <c r="C65" s="96" t="s">
        <v>118</v>
      </c>
      <c r="D65" s="96" t="s">
        <v>116</v>
      </c>
      <c r="E65" s="96">
        <v>8</v>
      </c>
      <c r="F65" s="96">
        <v>10</v>
      </c>
      <c r="G65" s="96" t="s">
        <v>117</v>
      </c>
      <c r="H65" s="96" t="s">
        <v>82</v>
      </c>
    </row>
    <row r="66" spans="1:8" x14ac:dyDescent="0.2">
      <c r="A66" s="96">
        <v>1961</v>
      </c>
      <c r="B66" s="96">
        <f t="shared" si="0"/>
        <v>65</v>
      </c>
      <c r="C66" s="96" t="s">
        <v>121</v>
      </c>
      <c r="D66" s="96" t="s">
        <v>119</v>
      </c>
      <c r="E66" s="96">
        <v>8</v>
      </c>
      <c r="F66" s="96">
        <v>10</v>
      </c>
      <c r="G66" s="96" t="s">
        <v>120</v>
      </c>
      <c r="H66" s="96" t="s">
        <v>82</v>
      </c>
    </row>
    <row r="67" spans="1:8" x14ac:dyDescent="0.2">
      <c r="A67" s="96">
        <v>1960</v>
      </c>
      <c r="B67" s="96">
        <f t="shared" ref="B67:B101" si="1">$A$1-A67</f>
        <v>66</v>
      </c>
      <c r="C67" s="96" t="s">
        <v>121</v>
      </c>
      <c r="D67" s="96" t="s">
        <v>119</v>
      </c>
      <c r="E67" s="96">
        <v>8</v>
      </c>
      <c r="F67" s="96">
        <v>10</v>
      </c>
      <c r="G67" s="96" t="s">
        <v>120</v>
      </c>
      <c r="H67" s="96" t="s">
        <v>82</v>
      </c>
    </row>
    <row r="68" spans="1:8" x14ac:dyDescent="0.2">
      <c r="A68" s="96">
        <v>1959</v>
      </c>
      <c r="B68" s="96">
        <f t="shared" si="1"/>
        <v>67</v>
      </c>
      <c r="C68" s="96" t="s">
        <v>121</v>
      </c>
      <c r="D68" s="96" t="s">
        <v>119</v>
      </c>
      <c r="E68" s="96">
        <v>8</v>
      </c>
      <c r="F68" s="96">
        <v>10</v>
      </c>
      <c r="G68" s="96" t="s">
        <v>120</v>
      </c>
      <c r="H68" s="96" t="s">
        <v>82</v>
      </c>
    </row>
    <row r="69" spans="1:8" x14ac:dyDescent="0.2">
      <c r="A69" s="96">
        <v>1958</v>
      </c>
      <c r="B69" s="96">
        <f t="shared" si="1"/>
        <v>68</v>
      </c>
      <c r="C69" s="96" t="s">
        <v>121</v>
      </c>
      <c r="D69" s="96" t="s">
        <v>119</v>
      </c>
      <c r="E69" s="96">
        <v>8</v>
      </c>
      <c r="F69" s="96">
        <v>10</v>
      </c>
      <c r="G69" s="96" t="s">
        <v>120</v>
      </c>
      <c r="H69" s="96" t="s">
        <v>82</v>
      </c>
    </row>
    <row r="70" spans="1:8" x14ac:dyDescent="0.2">
      <c r="A70" s="96">
        <v>1957</v>
      </c>
      <c r="B70" s="96">
        <f t="shared" si="1"/>
        <v>69</v>
      </c>
      <c r="C70" s="96" t="s">
        <v>121</v>
      </c>
      <c r="D70" s="96" t="s">
        <v>119</v>
      </c>
      <c r="E70" s="96">
        <v>8</v>
      </c>
      <c r="F70" s="96">
        <v>10</v>
      </c>
      <c r="G70" s="96" t="s">
        <v>120</v>
      </c>
      <c r="H70" s="96" t="s">
        <v>82</v>
      </c>
    </row>
    <row r="71" spans="1:8" x14ac:dyDescent="0.2">
      <c r="A71" s="96">
        <v>1956</v>
      </c>
      <c r="B71" s="96">
        <f t="shared" si="1"/>
        <v>70</v>
      </c>
      <c r="C71" s="96" t="s">
        <v>124</v>
      </c>
      <c r="D71" s="96" t="s">
        <v>122</v>
      </c>
      <c r="E71" s="96">
        <v>8</v>
      </c>
      <c r="F71" s="96">
        <v>10</v>
      </c>
      <c r="G71" s="96" t="s">
        <v>123</v>
      </c>
      <c r="H71" s="96" t="s">
        <v>82</v>
      </c>
    </row>
    <row r="72" spans="1:8" x14ac:dyDescent="0.2">
      <c r="A72" s="96">
        <v>1955</v>
      </c>
      <c r="B72" s="96">
        <f t="shared" si="1"/>
        <v>71</v>
      </c>
      <c r="C72" s="96" t="s">
        <v>124</v>
      </c>
      <c r="D72" s="96" t="s">
        <v>122</v>
      </c>
      <c r="E72" s="96">
        <v>8</v>
      </c>
      <c r="F72" s="96">
        <v>10</v>
      </c>
      <c r="G72" s="96" t="s">
        <v>123</v>
      </c>
      <c r="H72" s="96" t="s">
        <v>82</v>
      </c>
    </row>
    <row r="73" spans="1:8" x14ac:dyDescent="0.2">
      <c r="A73" s="96">
        <v>1954</v>
      </c>
      <c r="B73" s="96">
        <f t="shared" si="1"/>
        <v>72</v>
      </c>
      <c r="C73" s="96" t="s">
        <v>124</v>
      </c>
      <c r="D73" s="96" t="s">
        <v>122</v>
      </c>
      <c r="E73" s="96">
        <v>8</v>
      </c>
      <c r="F73" s="96">
        <v>10</v>
      </c>
      <c r="G73" s="96" t="s">
        <v>123</v>
      </c>
      <c r="H73" s="96" t="s">
        <v>82</v>
      </c>
    </row>
    <row r="74" spans="1:8" x14ac:dyDescent="0.2">
      <c r="A74" s="96">
        <v>1953</v>
      </c>
      <c r="B74" s="96">
        <f t="shared" si="1"/>
        <v>73</v>
      </c>
      <c r="C74" s="96" t="s">
        <v>124</v>
      </c>
      <c r="D74" s="96" t="s">
        <v>122</v>
      </c>
      <c r="E74" s="96">
        <v>8</v>
      </c>
      <c r="F74" s="96">
        <v>10</v>
      </c>
      <c r="G74" s="96" t="s">
        <v>123</v>
      </c>
      <c r="H74" s="96" t="s">
        <v>82</v>
      </c>
    </row>
    <row r="75" spans="1:8" x14ac:dyDescent="0.2">
      <c r="A75" s="96">
        <v>1952</v>
      </c>
      <c r="B75" s="96">
        <f t="shared" si="1"/>
        <v>74</v>
      </c>
      <c r="C75" s="96" t="s">
        <v>124</v>
      </c>
      <c r="D75" s="96" t="s">
        <v>122</v>
      </c>
      <c r="E75" s="96">
        <v>8</v>
      </c>
      <c r="F75" s="96">
        <v>10</v>
      </c>
      <c r="G75" s="96" t="s">
        <v>123</v>
      </c>
      <c r="H75" s="96" t="s">
        <v>82</v>
      </c>
    </row>
    <row r="76" spans="1:8" x14ac:dyDescent="0.2">
      <c r="A76" s="96">
        <v>1951</v>
      </c>
      <c r="B76" s="96">
        <f t="shared" si="1"/>
        <v>75</v>
      </c>
      <c r="C76" s="96" t="s">
        <v>127</v>
      </c>
      <c r="D76" s="96" t="s">
        <v>125</v>
      </c>
      <c r="E76" s="96">
        <v>8</v>
      </c>
      <c r="F76" s="96">
        <v>10</v>
      </c>
      <c r="G76" s="96" t="s">
        <v>126</v>
      </c>
      <c r="H76" s="96" t="s">
        <v>82</v>
      </c>
    </row>
    <row r="77" spans="1:8" x14ac:dyDescent="0.2">
      <c r="A77" s="96">
        <v>1950</v>
      </c>
      <c r="B77" s="96">
        <f t="shared" si="1"/>
        <v>76</v>
      </c>
      <c r="C77" s="96" t="s">
        <v>127</v>
      </c>
      <c r="D77" s="96" t="s">
        <v>125</v>
      </c>
      <c r="E77" s="96">
        <v>8</v>
      </c>
      <c r="F77" s="96">
        <v>10</v>
      </c>
      <c r="G77" s="96" t="s">
        <v>126</v>
      </c>
      <c r="H77" s="96" t="s">
        <v>82</v>
      </c>
    </row>
    <row r="78" spans="1:8" x14ac:dyDescent="0.2">
      <c r="A78" s="96">
        <v>1949</v>
      </c>
      <c r="B78" s="96">
        <f t="shared" si="1"/>
        <v>77</v>
      </c>
      <c r="C78" s="96" t="s">
        <v>127</v>
      </c>
      <c r="D78" s="96" t="s">
        <v>125</v>
      </c>
      <c r="E78" s="96">
        <v>8</v>
      </c>
      <c r="F78" s="96">
        <v>10</v>
      </c>
      <c r="G78" s="96" t="s">
        <v>126</v>
      </c>
      <c r="H78" s="96" t="s">
        <v>82</v>
      </c>
    </row>
    <row r="79" spans="1:8" x14ac:dyDescent="0.2">
      <c r="A79" s="96">
        <v>1948</v>
      </c>
      <c r="B79" s="96">
        <f t="shared" si="1"/>
        <v>78</v>
      </c>
      <c r="C79" s="96" t="s">
        <v>127</v>
      </c>
      <c r="D79" s="96" t="s">
        <v>125</v>
      </c>
      <c r="E79" s="96">
        <v>8</v>
      </c>
      <c r="F79" s="96">
        <v>10</v>
      </c>
      <c r="G79" s="96" t="s">
        <v>126</v>
      </c>
      <c r="H79" s="96" t="s">
        <v>82</v>
      </c>
    </row>
    <row r="80" spans="1:8" x14ac:dyDescent="0.2">
      <c r="A80" s="96">
        <v>1947</v>
      </c>
      <c r="B80" s="96">
        <f t="shared" si="1"/>
        <v>79</v>
      </c>
      <c r="C80" s="96" t="s">
        <v>127</v>
      </c>
      <c r="D80" s="96" t="s">
        <v>125</v>
      </c>
      <c r="E80" s="96">
        <v>8</v>
      </c>
      <c r="F80" s="96">
        <v>10</v>
      </c>
      <c r="G80" s="96" t="s">
        <v>126</v>
      </c>
      <c r="H80" s="96" t="s">
        <v>82</v>
      </c>
    </row>
    <row r="81" spans="1:8" x14ac:dyDescent="0.2">
      <c r="A81" s="96">
        <v>1946</v>
      </c>
      <c r="B81" s="96">
        <f t="shared" si="1"/>
        <v>80</v>
      </c>
      <c r="C81" s="96" t="s">
        <v>130</v>
      </c>
      <c r="D81" s="96" t="s">
        <v>128</v>
      </c>
      <c r="E81" s="96">
        <v>8</v>
      </c>
      <c r="F81" s="96">
        <v>10</v>
      </c>
      <c r="G81" s="96" t="s">
        <v>129</v>
      </c>
      <c r="H81" s="96" t="s">
        <v>82</v>
      </c>
    </row>
    <row r="82" spans="1:8" x14ac:dyDescent="0.2">
      <c r="A82" s="96">
        <v>1945</v>
      </c>
      <c r="B82" s="96">
        <f t="shared" si="1"/>
        <v>81</v>
      </c>
      <c r="C82" s="96" t="s">
        <v>130</v>
      </c>
      <c r="D82" s="96" t="s">
        <v>128</v>
      </c>
      <c r="E82" s="96">
        <v>8</v>
      </c>
      <c r="F82" s="96">
        <v>10</v>
      </c>
      <c r="G82" s="96" t="s">
        <v>129</v>
      </c>
      <c r="H82" s="96" t="s">
        <v>82</v>
      </c>
    </row>
    <row r="83" spans="1:8" x14ac:dyDescent="0.2">
      <c r="A83" s="96">
        <v>1944</v>
      </c>
      <c r="B83" s="96">
        <f t="shared" si="1"/>
        <v>82</v>
      </c>
      <c r="C83" s="96" t="s">
        <v>130</v>
      </c>
      <c r="D83" s="96" t="s">
        <v>128</v>
      </c>
      <c r="E83" s="96">
        <v>8</v>
      </c>
      <c r="F83" s="96">
        <v>10</v>
      </c>
      <c r="G83" s="96" t="s">
        <v>129</v>
      </c>
      <c r="H83" s="96" t="s">
        <v>82</v>
      </c>
    </row>
    <row r="84" spans="1:8" x14ac:dyDescent="0.2">
      <c r="A84" s="96">
        <v>1943</v>
      </c>
      <c r="B84" s="96">
        <f t="shared" si="1"/>
        <v>83</v>
      </c>
      <c r="C84" s="96" t="s">
        <v>130</v>
      </c>
      <c r="D84" s="96" t="s">
        <v>128</v>
      </c>
      <c r="E84" s="96">
        <v>8</v>
      </c>
      <c r="F84" s="96">
        <v>10</v>
      </c>
      <c r="G84" s="96" t="s">
        <v>129</v>
      </c>
      <c r="H84" s="96" t="s">
        <v>82</v>
      </c>
    </row>
    <row r="85" spans="1:8" x14ac:dyDescent="0.2">
      <c r="A85" s="96">
        <v>1942</v>
      </c>
      <c r="B85" s="96">
        <f t="shared" si="1"/>
        <v>84</v>
      </c>
      <c r="C85" s="96" t="s">
        <v>130</v>
      </c>
      <c r="D85" s="96" t="s">
        <v>128</v>
      </c>
      <c r="E85" s="96">
        <v>8</v>
      </c>
      <c r="F85" s="96">
        <v>10</v>
      </c>
      <c r="G85" s="96" t="s">
        <v>129</v>
      </c>
      <c r="H85" s="96" t="s">
        <v>82</v>
      </c>
    </row>
    <row r="86" spans="1:8" x14ac:dyDescent="0.2">
      <c r="A86" s="96">
        <v>1941</v>
      </c>
      <c r="B86" s="96">
        <f t="shared" si="1"/>
        <v>85</v>
      </c>
      <c r="C86" s="96" t="s">
        <v>133</v>
      </c>
      <c r="D86" s="96" t="s">
        <v>131</v>
      </c>
      <c r="E86" s="96">
        <v>8</v>
      </c>
      <c r="F86" s="96">
        <v>10</v>
      </c>
      <c r="G86" s="96" t="s">
        <v>132</v>
      </c>
      <c r="H86" s="96" t="s">
        <v>82</v>
      </c>
    </row>
    <row r="87" spans="1:8" x14ac:dyDescent="0.2">
      <c r="A87" s="96">
        <v>1940</v>
      </c>
      <c r="B87" s="96">
        <f t="shared" si="1"/>
        <v>86</v>
      </c>
      <c r="C87" s="96" t="s">
        <v>133</v>
      </c>
      <c r="D87" s="96" t="s">
        <v>131</v>
      </c>
      <c r="E87" s="96">
        <v>8</v>
      </c>
      <c r="F87" s="96">
        <v>10</v>
      </c>
      <c r="G87" s="96" t="s">
        <v>132</v>
      </c>
      <c r="H87" s="96" t="s">
        <v>82</v>
      </c>
    </row>
    <row r="88" spans="1:8" x14ac:dyDescent="0.2">
      <c r="A88" s="96">
        <v>1939</v>
      </c>
      <c r="B88" s="96">
        <f t="shared" si="1"/>
        <v>87</v>
      </c>
      <c r="C88" s="96" t="s">
        <v>133</v>
      </c>
      <c r="D88" s="96" t="s">
        <v>131</v>
      </c>
      <c r="E88" s="96">
        <v>8</v>
      </c>
      <c r="F88" s="96">
        <v>10</v>
      </c>
      <c r="G88" s="96" t="s">
        <v>132</v>
      </c>
      <c r="H88" s="96" t="s">
        <v>82</v>
      </c>
    </row>
    <row r="89" spans="1:8" x14ac:dyDescent="0.2">
      <c r="A89" s="96">
        <v>1938</v>
      </c>
      <c r="B89" s="96">
        <f t="shared" si="1"/>
        <v>88</v>
      </c>
      <c r="C89" s="96" t="s">
        <v>133</v>
      </c>
      <c r="D89" s="96" t="s">
        <v>131</v>
      </c>
      <c r="E89" s="96">
        <v>8</v>
      </c>
      <c r="F89" s="96">
        <v>10</v>
      </c>
      <c r="G89" s="96" t="s">
        <v>132</v>
      </c>
      <c r="H89" s="96" t="s">
        <v>82</v>
      </c>
    </row>
    <row r="90" spans="1:8" x14ac:dyDescent="0.2">
      <c r="A90" s="96">
        <v>1937</v>
      </c>
      <c r="B90" s="96">
        <f t="shared" si="1"/>
        <v>89</v>
      </c>
      <c r="C90" s="96" t="s">
        <v>133</v>
      </c>
      <c r="D90" s="96" t="s">
        <v>131</v>
      </c>
      <c r="E90" s="96">
        <v>8</v>
      </c>
      <c r="F90" s="96">
        <v>10</v>
      </c>
      <c r="G90" s="96" t="s">
        <v>132</v>
      </c>
      <c r="H90" s="96" t="s">
        <v>82</v>
      </c>
    </row>
    <row r="91" spans="1:8" x14ac:dyDescent="0.2">
      <c r="A91" s="96">
        <v>1936</v>
      </c>
      <c r="B91" s="96">
        <f t="shared" si="1"/>
        <v>90</v>
      </c>
      <c r="C91" s="96" t="s">
        <v>133</v>
      </c>
      <c r="D91" s="96" t="s">
        <v>131</v>
      </c>
      <c r="E91" s="96">
        <v>8</v>
      </c>
      <c r="F91" s="96">
        <v>10</v>
      </c>
      <c r="G91" s="96" t="s">
        <v>132</v>
      </c>
      <c r="H91" s="96" t="s">
        <v>82</v>
      </c>
    </row>
    <row r="92" spans="1:8" x14ac:dyDescent="0.2">
      <c r="A92" s="96">
        <v>1935</v>
      </c>
      <c r="B92" s="96">
        <f t="shared" si="1"/>
        <v>91</v>
      </c>
      <c r="C92" s="96" t="s">
        <v>133</v>
      </c>
      <c r="D92" s="96" t="s">
        <v>131</v>
      </c>
      <c r="E92" s="96">
        <v>8</v>
      </c>
      <c r="F92" s="96">
        <v>10</v>
      </c>
      <c r="G92" s="96" t="s">
        <v>132</v>
      </c>
      <c r="H92" s="96" t="s">
        <v>82</v>
      </c>
    </row>
    <row r="93" spans="1:8" x14ac:dyDescent="0.2">
      <c r="A93" s="96">
        <v>1934</v>
      </c>
      <c r="B93" s="96">
        <f t="shared" si="1"/>
        <v>92</v>
      </c>
      <c r="C93" s="96" t="s">
        <v>133</v>
      </c>
      <c r="D93" s="96" t="s">
        <v>131</v>
      </c>
      <c r="E93" s="96">
        <v>8</v>
      </c>
      <c r="F93" s="96">
        <v>10</v>
      </c>
      <c r="G93" s="96" t="s">
        <v>132</v>
      </c>
      <c r="H93" s="96" t="s">
        <v>82</v>
      </c>
    </row>
    <row r="94" spans="1:8" x14ac:dyDescent="0.2">
      <c r="A94" s="96">
        <v>1933</v>
      </c>
      <c r="B94" s="96">
        <f t="shared" si="1"/>
        <v>93</v>
      </c>
      <c r="C94" s="96" t="s">
        <v>133</v>
      </c>
      <c r="D94" s="96" t="s">
        <v>131</v>
      </c>
      <c r="E94" s="96">
        <v>8</v>
      </c>
      <c r="F94" s="96">
        <v>10</v>
      </c>
      <c r="G94" s="96" t="s">
        <v>132</v>
      </c>
      <c r="H94" s="96" t="s">
        <v>82</v>
      </c>
    </row>
    <row r="95" spans="1:8" x14ac:dyDescent="0.2">
      <c r="A95" s="96">
        <v>1932</v>
      </c>
      <c r="B95" s="96">
        <f t="shared" si="1"/>
        <v>94</v>
      </c>
      <c r="C95" s="96" t="s">
        <v>133</v>
      </c>
      <c r="D95" s="96" t="s">
        <v>131</v>
      </c>
      <c r="E95" s="96">
        <v>8</v>
      </c>
      <c r="F95" s="96">
        <v>10</v>
      </c>
      <c r="G95" s="96" t="s">
        <v>132</v>
      </c>
      <c r="H95" s="96" t="s">
        <v>82</v>
      </c>
    </row>
    <row r="96" spans="1:8" x14ac:dyDescent="0.2">
      <c r="A96" s="96">
        <v>1931</v>
      </c>
      <c r="B96" s="96">
        <f t="shared" si="1"/>
        <v>95</v>
      </c>
      <c r="C96" s="96" t="s">
        <v>133</v>
      </c>
      <c r="D96" s="96" t="s">
        <v>131</v>
      </c>
      <c r="E96" s="96">
        <v>8</v>
      </c>
      <c r="F96" s="96">
        <v>10</v>
      </c>
      <c r="G96" s="96" t="s">
        <v>132</v>
      </c>
      <c r="H96" s="96" t="s">
        <v>82</v>
      </c>
    </row>
    <row r="97" spans="1:8" x14ac:dyDescent="0.2">
      <c r="A97" s="96">
        <v>1930</v>
      </c>
      <c r="B97" s="96">
        <f t="shared" si="1"/>
        <v>96</v>
      </c>
      <c r="C97" s="96" t="s">
        <v>133</v>
      </c>
      <c r="D97" s="96" t="s">
        <v>131</v>
      </c>
      <c r="E97" s="96">
        <v>8</v>
      </c>
      <c r="F97" s="96">
        <v>10</v>
      </c>
      <c r="G97" s="96" t="s">
        <v>132</v>
      </c>
      <c r="H97" s="96" t="s">
        <v>82</v>
      </c>
    </row>
    <row r="98" spans="1:8" x14ac:dyDescent="0.2">
      <c r="A98" s="96">
        <v>1929</v>
      </c>
      <c r="B98" s="96">
        <f t="shared" si="1"/>
        <v>97</v>
      </c>
      <c r="C98" s="96" t="s">
        <v>133</v>
      </c>
      <c r="D98" s="96" t="s">
        <v>131</v>
      </c>
      <c r="E98" s="96">
        <v>8</v>
      </c>
      <c r="F98" s="96">
        <v>10</v>
      </c>
      <c r="G98" s="96" t="s">
        <v>132</v>
      </c>
      <c r="H98" s="96" t="s">
        <v>82</v>
      </c>
    </row>
    <row r="99" spans="1:8" x14ac:dyDescent="0.2">
      <c r="A99" s="96">
        <v>1928</v>
      </c>
      <c r="B99" s="96">
        <f t="shared" si="1"/>
        <v>98</v>
      </c>
      <c r="C99" s="96" t="s">
        <v>133</v>
      </c>
      <c r="D99" s="96" t="s">
        <v>131</v>
      </c>
      <c r="E99" s="96">
        <v>8</v>
      </c>
      <c r="F99" s="96">
        <v>10</v>
      </c>
      <c r="G99" s="96" t="s">
        <v>132</v>
      </c>
      <c r="H99" s="96" t="s">
        <v>82</v>
      </c>
    </row>
    <row r="100" spans="1:8" x14ac:dyDescent="0.2">
      <c r="A100" s="96">
        <v>1927</v>
      </c>
      <c r="B100" s="96">
        <f t="shared" si="1"/>
        <v>99</v>
      </c>
      <c r="C100" s="96" t="s">
        <v>133</v>
      </c>
      <c r="D100" s="96" t="s">
        <v>131</v>
      </c>
      <c r="E100" s="96">
        <v>8</v>
      </c>
      <c r="F100" s="96">
        <v>10</v>
      </c>
      <c r="G100" s="96" t="s">
        <v>132</v>
      </c>
      <c r="H100" s="96" t="s">
        <v>82</v>
      </c>
    </row>
    <row r="101" spans="1:8" x14ac:dyDescent="0.2">
      <c r="A101" s="96">
        <v>1926</v>
      </c>
      <c r="B101" s="96">
        <f t="shared" si="1"/>
        <v>100</v>
      </c>
      <c r="C101" s="96" t="s">
        <v>133</v>
      </c>
      <c r="D101" s="96" t="s">
        <v>131</v>
      </c>
      <c r="E101" s="96">
        <v>8</v>
      </c>
      <c r="F101" s="96">
        <v>10</v>
      </c>
      <c r="G101" s="96" t="s">
        <v>132</v>
      </c>
      <c r="H101" s="96" t="s">
        <v>82</v>
      </c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Ausschreibung</vt:lpstr>
      <vt:lpstr>Meldeformular</vt:lpstr>
      <vt:lpstr>Intern</vt:lpstr>
      <vt:lpstr>Intern!Zielbereich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Grebenstein</dc:creator>
  <cp:keywords/>
  <dc:description/>
  <cp:lastModifiedBy>Georg Büttner</cp:lastModifiedBy>
  <cp:revision/>
  <dcterms:created xsi:type="dcterms:W3CDTF">2019-01-18T17:02:42Z</dcterms:created>
  <dcterms:modified xsi:type="dcterms:W3CDTF">2026-02-15T16:55:30Z</dcterms:modified>
  <cp:category/>
  <cp:contentStatus/>
</cp:coreProperties>
</file>